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9" activeTab="5"/>
  </bookViews>
  <sheets>
    <sheet name="WS" sheetId="1" r:id="rId1"/>
    <sheet name="MS" sheetId="2" r:id="rId2"/>
    <sheet name="WF" sheetId="3" r:id="rId3"/>
    <sheet name="MF" sheetId="4" r:id="rId4"/>
    <sheet name="WE" sheetId="5" r:id="rId5"/>
    <sheet name="ME" sheetId="6" r:id="rId6"/>
  </sheets>
  <definedNames/>
  <calcPr fullCalcOnLoad="1"/>
</workbook>
</file>

<file path=xl/sharedStrings.xml><?xml version="1.0" encoding="utf-8"?>
<sst xmlns="http://schemas.openxmlformats.org/spreadsheetml/2006/main" count="660" uniqueCount="464">
  <si>
    <t>NOOH</t>
  </si>
  <si>
    <t>KY</t>
  </si>
  <si>
    <t>CO</t>
  </si>
  <si>
    <t>SWO</t>
  </si>
  <si>
    <t>MICH</t>
  </si>
  <si>
    <t>IN</t>
  </si>
  <si>
    <t>CHAMPS</t>
  </si>
  <si>
    <t>TOTAL</t>
  </si>
  <si>
    <t>Name</t>
  </si>
  <si>
    <t>Placing</t>
  </si>
  <si>
    <t>Gross Points</t>
  </si>
  <si>
    <t>Streb, Sterling</t>
  </si>
  <si>
    <t>Sluka, Victoria</t>
  </si>
  <si>
    <t xml:space="preserve">Vance, Beth S. </t>
  </si>
  <si>
    <t>Michael, Alyson</t>
  </si>
  <si>
    <t>Dunn, Linda</t>
  </si>
  <si>
    <t>Brady, Nora</t>
  </si>
  <si>
    <t>Wilson, Dawn</t>
  </si>
  <si>
    <t>Koepele, Sierra</t>
  </si>
  <si>
    <t>Martel, Rebecca</t>
  </si>
  <si>
    <t>Rudolph, Allison</t>
  </si>
  <si>
    <t>Hynes, Kayleigh</t>
  </si>
  <si>
    <t>Kelch, Kayla</t>
  </si>
  <si>
    <t>Dodge, Celeta</t>
  </si>
  <si>
    <t>Lawitzke, Lisa</t>
  </si>
  <si>
    <t>Rose, Megan</t>
  </si>
  <si>
    <t>Jennings, Victoria C</t>
  </si>
  <si>
    <t>Nicholson, Samantha</t>
  </si>
  <si>
    <t>Lee, Sally</t>
  </si>
  <si>
    <t>Browne, Sade</t>
  </si>
  <si>
    <t>Breitenstein, Katie</t>
  </si>
  <si>
    <t>Doda, Rachel</t>
  </si>
  <si>
    <t>Lee, Claire</t>
  </si>
  <si>
    <t>Lytle, Darby</t>
  </si>
  <si>
    <t>McLemore, Amanda</t>
  </si>
  <si>
    <t>McLemore, Ashlee</t>
  </si>
  <si>
    <t>Ross, Amy</t>
  </si>
  <si>
    <t>Sayrs, Katharine</t>
  </si>
  <si>
    <t>Waymire, Toni</t>
  </si>
  <si>
    <t>Jao, Brain</t>
  </si>
  <si>
    <t>Mironovas, Misha</t>
  </si>
  <si>
    <t>Marshall, John</t>
  </si>
  <si>
    <t>Prilutsky, Stan</t>
  </si>
  <si>
    <t>Rohe, Alexander</t>
  </si>
  <si>
    <t>Wiemerslage, Lyle</t>
  </si>
  <si>
    <t>Rahl, Daniel S.</t>
  </si>
  <si>
    <t>McOwen, Peter</t>
  </si>
  <si>
    <t>Digby, Andrew</t>
  </si>
  <si>
    <t>Sitzman, Nathan</t>
  </si>
  <si>
    <t>Monarch, Tom</t>
  </si>
  <si>
    <t>Nagorney, Frank</t>
  </si>
  <si>
    <t>Gal, Laszlo</t>
  </si>
  <si>
    <t xml:space="preserve">Lenahan, Paul E. </t>
  </si>
  <si>
    <t>Eggers, Andrew R.</t>
  </si>
  <si>
    <t>Brewer, Henry</t>
  </si>
  <si>
    <t>Streb, Joseph</t>
  </si>
  <si>
    <t>Boswell, Paul</t>
  </si>
  <si>
    <t>Richmond, Mark</t>
  </si>
  <si>
    <t>Bizek, Keith</t>
  </si>
  <si>
    <t>Swerens, Caleb</t>
  </si>
  <si>
    <t>Psarski, Jacob</t>
  </si>
  <si>
    <t>Carlisle, Austin</t>
  </si>
  <si>
    <t>Hibbard, H.D.</t>
  </si>
  <si>
    <t>Baird, Daniel</t>
  </si>
  <si>
    <t>Brewer, William</t>
  </si>
  <si>
    <t>Ragsdale, Spencer</t>
  </si>
  <si>
    <t>Schrott, Jacek</t>
  </si>
  <si>
    <t>Johnson, Russell</t>
  </si>
  <si>
    <t>Kogler, Jed</t>
  </si>
  <si>
    <t>Schmidt, Gunnar</t>
  </si>
  <si>
    <t>Bailey, Jason</t>
  </si>
  <si>
    <t>Schleis, Benjamin</t>
  </si>
  <si>
    <t>Grimes, Nelson</t>
  </si>
  <si>
    <t>Lee, Sang Hwan</t>
  </si>
  <si>
    <t>Dressel, Wiley</t>
  </si>
  <si>
    <t>Harm, Mike</t>
  </si>
  <si>
    <t>Coleman, Tyler</t>
  </si>
  <si>
    <t>Cardenas, Nathan</t>
  </si>
  <si>
    <t>Amburgey, Ethan</t>
  </si>
  <si>
    <t>Amrine, Terry</t>
  </si>
  <si>
    <t>Andrews, Julian</t>
  </si>
  <si>
    <t>Arlington, Nicholas</t>
  </si>
  <si>
    <t>Bai, Daniel</t>
  </si>
  <si>
    <t>Barnard, Curt</t>
  </si>
  <si>
    <t>Block, Phillip</t>
  </si>
  <si>
    <t>Boles, Mason</t>
  </si>
  <si>
    <t>Bradley, Lucas</t>
  </si>
  <si>
    <t>Brady, Ryan</t>
  </si>
  <si>
    <t>Brosnahan, James</t>
  </si>
  <si>
    <t>Cho, Minwoo</t>
  </si>
  <si>
    <t>Cianciola, Vincent</t>
  </si>
  <si>
    <t>Collado, Scott</t>
  </si>
  <si>
    <t>Cooley, Jon</t>
  </si>
  <si>
    <t>De La Canal, Hector</t>
  </si>
  <si>
    <t>Devine, Mark</t>
  </si>
  <si>
    <t>Edwars, Michael</t>
  </si>
  <si>
    <t>Eun, James</t>
  </si>
  <si>
    <t>Foster, Reynolds</t>
  </si>
  <si>
    <t>Gibbons, Andrew</t>
  </si>
  <si>
    <t>Greenberg, Ian</t>
  </si>
  <si>
    <t>Gumbert, James</t>
  </si>
  <si>
    <t>Hutchison, Alexander J</t>
  </si>
  <si>
    <t>Jackson, Patrick</t>
  </si>
  <si>
    <t>Kilbourne, Andrew</t>
  </si>
  <si>
    <t>Koehneke, Steve</t>
  </si>
  <si>
    <t>Lillard, Samuel</t>
  </si>
  <si>
    <t>Murphy, Mitch</t>
  </si>
  <si>
    <t>Proctor, Nicolas</t>
  </si>
  <si>
    <t>Rogers, Dennis</t>
  </si>
  <si>
    <t>Waymire, David</t>
  </si>
  <si>
    <t>Grant, Carolyn</t>
  </si>
  <si>
    <t>Zhang, Hellary</t>
  </si>
  <si>
    <t>Chapman, Lesley</t>
  </si>
  <si>
    <t>Ranieri, Arianna</t>
  </si>
  <si>
    <t>Van Kan, Tess</t>
  </si>
  <si>
    <t>Holland, Kristen</t>
  </si>
  <si>
    <t>Carion, Anya E.</t>
  </si>
  <si>
    <t xml:space="preserve">Miller, Dana F. </t>
  </si>
  <si>
    <t>Ortega-Furgeson, Desree</t>
  </si>
  <si>
    <t>Utrecht, Elizabeth</t>
  </si>
  <si>
    <t>Nemecek, Samantha</t>
  </si>
  <si>
    <t>Compton, Olivia</t>
  </si>
  <si>
    <t>Williams, Amanda</t>
  </si>
  <si>
    <t>Pierok, Allison M.</t>
  </si>
  <si>
    <t xml:space="preserve">Bonca, Gwendolyn G. </t>
  </si>
  <si>
    <t>Mok, Sarah</t>
  </si>
  <si>
    <t>Vance, Beth</t>
  </si>
  <si>
    <t>Baker, Casey</t>
  </si>
  <si>
    <t>McIntyre, Taylor</t>
  </si>
  <si>
    <t>Purdy-Sachs, Alinah</t>
  </si>
  <si>
    <t>Kaye, Abigail</t>
  </si>
  <si>
    <t>Ayar, Julian</t>
  </si>
  <si>
    <t>Denman, Kirsten</t>
  </si>
  <si>
    <t>Schneider, Rebecca</t>
  </si>
  <si>
    <t>Kim, Jihu</t>
  </si>
  <si>
    <t>Kinsey, Bridget</t>
  </si>
  <si>
    <t>Ayar, Riley</t>
  </si>
  <si>
    <t>Ohlwiler, Kirsten</t>
  </si>
  <si>
    <t>Leighton, Eleanor</t>
  </si>
  <si>
    <t>Lopez Garcia, Danya</t>
  </si>
  <si>
    <t>McClory, Lee</t>
  </si>
  <si>
    <t>McPheeters, Kendra</t>
  </si>
  <si>
    <t>Jewett, Kaitlin</t>
  </si>
  <si>
    <t>Bryant, Mary</t>
  </si>
  <si>
    <t>Schmaltz, Anita</t>
  </si>
  <si>
    <t>Carballo, Rebecca</t>
  </si>
  <si>
    <t>Amrine, Brandi</t>
  </si>
  <si>
    <t>Bothelo, Lynn</t>
  </si>
  <si>
    <t>Colbert, Ashley</t>
  </si>
  <si>
    <t>Conover, Haley</t>
  </si>
  <si>
    <t>Czarnecki, Leanne</t>
  </si>
  <si>
    <t>De Julia, Paula</t>
  </si>
  <si>
    <t>Hood, Taylor</t>
  </si>
  <si>
    <t>Jeffords, Glenda</t>
  </si>
  <si>
    <t>Knapke, Helen</t>
  </si>
  <si>
    <t>Lisius, Grace</t>
  </si>
  <si>
    <t>Mitra, Ronavere</t>
  </si>
  <si>
    <t>Mohler, Melinda</t>
  </si>
  <si>
    <t>Park, Cindy</t>
  </si>
  <si>
    <t>Pierce, Marcia</t>
  </si>
  <si>
    <t>Sabrie, Tiaja</t>
  </si>
  <si>
    <t>Wasil, Emily</t>
  </si>
  <si>
    <t>Youstra, Stephanie</t>
  </si>
  <si>
    <t>Zehe, Michele</t>
  </si>
  <si>
    <t>TOTALS</t>
  </si>
  <si>
    <t>Kinnes, Dakota</t>
  </si>
  <si>
    <t>Branch, Byron</t>
  </si>
  <si>
    <t>Zelkowski, John</t>
  </si>
  <si>
    <t>Hu, Jimmy</t>
  </si>
  <si>
    <t>Gilmore, Marc</t>
  </si>
  <si>
    <t>Howell, Rhys</t>
  </si>
  <si>
    <t>Spence, Phelan</t>
  </si>
  <si>
    <t>Bonello, Eugenio</t>
  </si>
  <si>
    <t>Chen, Eric</t>
  </si>
  <si>
    <t>Karolak, Dale</t>
  </si>
  <si>
    <t>Tulleners, Christopher</t>
  </si>
  <si>
    <t>Murphy, Dennis</t>
  </si>
  <si>
    <t>McDonald, Andrew</t>
  </si>
  <si>
    <t>Turley, Garrett</t>
  </si>
  <si>
    <t>Hyslop, Jon</t>
  </si>
  <si>
    <t>Hutchison, Aaron</t>
  </si>
  <si>
    <t>Svihl, Dale</t>
  </si>
  <si>
    <t>Burte, Alex</t>
  </si>
  <si>
    <t>Heaton, Connor</t>
  </si>
  <si>
    <t>Ward, Brian</t>
  </si>
  <si>
    <t>Merrel, Geoges Augustus</t>
  </si>
  <si>
    <t>Gonzalez, Joseph</t>
  </si>
  <si>
    <t>Hedien, Mark</t>
  </si>
  <si>
    <t>Tesler, Rostislav</t>
  </si>
  <si>
    <t>Bauer, Branson</t>
  </si>
  <si>
    <t>Ress, Michael</t>
  </si>
  <si>
    <t>Blakeman, Michael</t>
  </si>
  <si>
    <t>Rahl, Daniel</t>
  </si>
  <si>
    <t>DeSimio, Patrick</t>
  </si>
  <si>
    <t>Owen, Jim</t>
  </si>
  <si>
    <t>Joles, Dennis</t>
  </si>
  <si>
    <t>Birchenough, William</t>
  </si>
  <si>
    <t>Mozdzierz, Jacob</t>
  </si>
  <si>
    <t>Miller, Jason</t>
  </si>
  <si>
    <t>Wiese, Matthew</t>
  </si>
  <si>
    <t>Miller, Adam</t>
  </si>
  <si>
    <t>Lillard, Sam</t>
  </si>
  <si>
    <t>Cuturic, John E.</t>
  </si>
  <si>
    <t>Wesenberg, Perry</t>
  </si>
  <si>
    <t xml:space="preserve">Plant, Alastair R. </t>
  </si>
  <si>
    <t>Smith, Jackson Thomas</t>
  </si>
  <si>
    <t>Arling, Jay</t>
  </si>
  <si>
    <t>Le Blanc, Yves</t>
  </si>
  <si>
    <t>Ressman, Matthew</t>
  </si>
  <si>
    <t>Choi, Yongwoo</t>
  </si>
  <si>
    <t>Tefs, Jordan</t>
  </si>
  <si>
    <t>Kim Aidan</t>
  </si>
  <si>
    <t>Lutes, Zachary</t>
  </si>
  <si>
    <t>Mammone, Andrew</t>
  </si>
  <si>
    <t>Gavsyuk, Alexander</t>
  </si>
  <si>
    <t>Fitz, Ethan</t>
  </si>
  <si>
    <t>Bischoff, William</t>
  </si>
  <si>
    <t>Mitra, Ronaveer</t>
  </si>
  <si>
    <t>Kim, Keunwoo</t>
  </si>
  <si>
    <t>Lynde, Victor</t>
  </si>
  <si>
    <t>Cao, Mingyang</t>
  </si>
  <si>
    <t>Kiley, Grant</t>
  </si>
  <si>
    <t>Hall, Davin</t>
  </si>
  <si>
    <t xml:space="preserve">Meyer, Wesley E. </t>
  </si>
  <si>
    <t>Osmanovic, Benjamin</t>
  </si>
  <si>
    <t>Nicholson, Dwayne Jare</t>
  </si>
  <si>
    <t>Martino, Manuel</t>
  </si>
  <si>
    <t>Hubbs, Matthew</t>
  </si>
  <si>
    <t>Nash, Caleb</t>
  </si>
  <si>
    <t>Rueter, Austenson</t>
  </si>
  <si>
    <t>Wang, Yinxiao</t>
  </si>
  <si>
    <t>Stark, William C</t>
  </si>
  <si>
    <t>Jacobsen, Reed</t>
  </si>
  <si>
    <t>Hogan, Aaron</t>
  </si>
  <si>
    <t>Davis, Brandon</t>
  </si>
  <si>
    <t>Snyder, Malcolm</t>
  </si>
  <si>
    <t>Gehres, Edmund</t>
  </si>
  <si>
    <t>Fisher, Stephen</t>
  </si>
  <si>
    <t>John, Jeff</t>
  </si>
  <si>
    <t>Hoffman, Jacob</t>
  </si>
  <si>
    <t>Faller, Daniel</t>
  </si>
  <si>
    <t>Reynolds, Kleberg</t>
  </si>
  <si>
    <t>Renner, Todd</t>
  </si>
  <si>
    <t>Denman, Matt</t>
  </si>
  <si>
    <t>Cullen, Daniel</t>
  </si>
  <si>
    <t>Bargy, Justin</t>
  </si>
  <si>
    <t>Black, Andrew</t>
  </si>
  <si>
    <t>Sartori, Cody</t>
  </si>
  <si>
    <t>Tyler, Roy</t>
  </si>
  <si>
    <t>Triplett, Joshua</t>
  </si>
  <si>
    <t>Browne, Theodore</t>
  </si>
  <si>
    <t>Litteral, Quinten</t>
  </si>
  <si>
    <t>Anez, Daniel</t>
  </si>
  <si>
    <t>Benczik, Ryan</t>
  </si>
  <si>
    <t>Birch, Tyler</t>
  </si>
  <si>
    <t>Bostelman, Daniel</t>
  </si>
  <si>
    <t>Cho, Ted</t>
  </si>
  <si>
    <t>Christy, Matthew</t>
  </si>
  <si>
    <t>Curnutte, Peter</t>
  </si>
  <si>
    <t>Czarnecki, Randall</t>
  </si>
  <si>
    <t>Davis, Daniel</t>
  </si>
  <si>
    <t>Eberhardt, Clifford</t>
  </si>
  <si>
    <t>Eckel, Anson</t>
  </si>
  <si>
    <t>Edmiston, Leander</t>
  </si>
  <si>
    <t>Elswick, Nicholas</t>
  </si>
  <si>
    <t>Evangelisti, Aaron J.T.</t>
  </si>
  <si>
    <t>Evangelisti, Thomas</t>
  </si>
  <si>
    <t>Fegenbush, Marshall</t>
  </si>
  <si>
    <t>Fetter, Richard</t>
  </si>
  <si>
    <t>Flatt, Charles</t>
  </si>
  <si>
    <t>Fye, Matthew</t>
  </si>
  <si>
    <t>Gullen, Jim</t>
  </si>
  <si>
    <t>Hodges, Grant</t>
  </si>
  <si>
    <t>Hoffbeck, Lars</t>
  </si>
  <si>
    <t>Howell, Ryan</t>
  </si>
  <si>
    <t>Hudson, Jeffrey</t>
  </si>
  <si>
    <t>Hyland, Alex</t>
  </si>
  <si>
    <t>Ivanov, Yaroslav</t>
  </si>
  <si>
    <t>Jacobs, David</t>
  </si>
  <si>
    <t>Kaiser, Hans</t>
  </si>
  <si>
    <t>Khazbak, Hazem</t>
  </si>
  <si>
    <t>Kiefer, Alex</t>
  </si>
  <si>
    <t>Kille, John</t>
  </si>
  <si>
    <t>Kim, Hong Geon</t>
  </si>
  <si>
    <t>Larkin, Ajay</t>
  </si>
  <si>
    <t>McColloch, Richard</t>
  </si>
  <si>
    <t>McConnell, Jacob</t>
  </si>
  <si>
    <t>McMillen, Adam</t>
  </si>
  <si>
    <t>Mills, Tim</t>
  </si>
  <si>
    <t>Moore, Joshua</t>
  </si>
  <si>
    <t>Moore, Sam</t>
  </si>
  <si>
    <t>Moore, Zachary</t>
  </si>
  <si>
    <t>Murphy, Cody</t>
  </si>
  <si>
    <t>Nagy, Thomas</t>
  </si>
  <si>
    <t>Nemeth, Arthur</t>
  </si>
  <si>
    <t>Oleksa, Ben</t>
  </si>
  <si>
    <t>Pogue, Jackson</t>
  </si>
  <si>
    <t>Purdy-Sachs, Michael</t>
  </si>
  <si>
    <t>Ramlow, Michael</t>
  </si>
  <si>
    <t>Roh, Kwangbok</t>
  </si>
  <si>
    <t>Smither, Ben</t>
  </si>
  <si>
    <t>Spangler, Brett</t>
  </si>
  <si>
    <t>Streb, Joe</t>
  </si>
  <si>
    <t>Wagner, Stuart</t>
  </si>
  <si>
    <t>Weber, Greg</t>
  </si>
  <si>
    <t>Weiss, Brandon</t>
  </si>
  <si>
    <t>Williams, Josh</t>
  </si>
  <si>
    <t>Woodward, Duncan</t>
  </si>
  <si>
    <t>Xu, Jason</t>
  </si>
  <si>
    <t>Xu, Jonathan</t>
  </si>
  <si>
    <t>Young, James</t>
  </si>
  <si>
    <t>Place</t>
  </si>
  <si>
    <t>Total Points</t>
  </si>
  <si>
    <t>Rutan, Rebecca</t>
  </si>
  <si>
    <t>Rymont, Rachel</t>
  </si>
  <si>
    <t>Dumas, Courtney</t>
  </si>
  <si>
    <t>Dickinson, Alexandra</t>
  </si>
  <si>
    <t>Biederman, Ingrid</t>
  </si>
  <si>
    <t>Coury, Tara</t>
  </si>
  <si>
    <t>Durrell, Katherine</t>
  </si>
  <si>
    <t>Wilkinson, Heather E.</t>
  </si>
  <si>
    <t>Brennan, Elle</t>
  </si>
  <si>
    <t xml:space="preserve">Moorman, Emily M. </t>
  </si>
  <si>
    <t>Kocab, Elizabeth</t>
  </si>
  <si>
    <t>Isaacson, Judi</t>
  </si>
  <si>
    <t>Scheel, Ginger</t>
  </si>
  <si>
    <t>Leighton, Louise</t>
  </si>
  <si>
    <t>King, Erica</t>
  </si>
  <si>
    <t>Rahl, Kimberly</t>
  </si>
  <si>
    <t>Lee, Catherine</t>
  </si>
  <si>
    <t>Vincz, Rio</t>
  </si>
  <si>
    <t>Brussel, Edge</t>
  </si>
  <si>
    <t>Kelly, Desiree</t>
  </si>
  <si>
    <t>Stingley, Stacey R.</t>
  </si>
  <si>
    <t>Nethery, Lauren</t>
  </si>
  <si>
    <t>Lutter, Bethany</t>
  </si>
  <si>
    <t>Griffin, Martha</t>
  </si>
  <si>
    <t>Blatnik, Marie</t>
  </si>
  <si>
    <t>Nikilinska, Eva</t>
  </si>
  <si>
    <t>Ledger, Sara A.</t>
  </si>
  <si>
    <t>Engelhard, Elaina</t>
  </si>
  <si>
    <t>Wozniak, Katherine</t>
  </si>
  <si>
    <t>Chevrolet, Jessica</t>
  </si>
  <si>
    <t>Collins, Angelica</t>
  </si>
  <si>
    <t>Hall, Phoebe</t>
  </si>
  <si>
    <t>MacCourtney, Erin</t>
  </si>
  <si>
    <t>McTyeire, Madison</t>
  </si>
  <si>
    <t>Rymont, Rudi</t>
  </si>
  <si>
    <t>Snyder, Brooke</t>
  </si>
  <si>
    <t>Toalston, Jamie</t>
  </si>
  <si>
    <t>Tulleners, Jennifer</t>
  </si>
  <si>
    <t>Wang, Elaine</t>
  </si>
  <si>
    <t>Billinghurst III, Michael</t>
  </si>
  <si>
    <t>Brewster, Matthew</t>
  </si>
  <si>
    <t>Hayman, John</t>
  </si>
  <si>
    <t>Bock, Dan</t>
  </si>
  <si>
    <t>Aitken, Andrew</t>
  </si>
  <si>
    <t xml:space="preserve">Arlington, Nicholas J. </t>
  </si>
  <si>
    <t>Bogard, Matt</t>
  </si>
  <si>
    <t>Broderick, Ian</t>
  </si>
  <si>
    <t>Deeg, Matthew</t>
  </si>
  <si>
    <t>Trithart, Jacob</t>
  </si>
  <si>
    <t>Stone, Brian</t>
  </si>
  <si>
    <t>Ana, Ionut</t>
  </si>
  <si>
    <t>Park, Mark</t>
  </si>
  <si>
    <t>Purdy, Dale</t>
  </si>
  <si>
    <t>Krueger, Terry</t>
  </si>
  <si>
    <t>Snell, Andrew J.R.</t>
  </si>
  <si>
    <t>Carlson, Eric</t>
  </si>
  <si>
    <t>Rodachy, Jeffery</t>
  </si>
  <si>
    <t>Wilkinson, Derek</t>
  </si>
  <si>
    <t>Young, Levi</t>
  </si>
  <si>
    <t>Tulleners, Scott</t>
  </si>
  <si>
    <t>White, David</t>
  </si>
  <si>
    <t>Landin, Joseph</t>
  </si>
  <si>
    <t>Eckert, Kevin</t>
  </si>
  <si>
    <t>Chiou, Roy C</t>
  </si>
  <si>
    <t>Becker, Thomas</t>
  </si>
  <si>
    <t>Kline, R. Jay</t>
  </si>
  <si>
    <t>Bosse, Jacob</t>
  </si>
  <si>
    <t>Rahl, Thomas</t>
  </si>
  <si>
    <t>Geraci, Paul</t>
  </si>
  <si>
    <t>Hanahan, Nicholas</t>
  </si>
  <si>
    <t>Weil, Philip A</t>
  </si>
  <si>
    <t>Nicholson, Dwyane Jared</t>
  </si>
  <si>
    <t>Sattler, Aaron</t>
  </si>
  <si>
    <t>Whippo, James</t>
  </si>
  <si>
    <t>Friel, Gunner</t>
  </si>
  <si>
    <t>Plant, Alastair</t>
  </si>
  <si>
    <t>Bauer, Dave</t>
  </si>
  <si>
    <t>Yasun, Salih</t>
  </si>
  <si>
    <t>Rozanski Sr., Edward</t>
  </si>
  <si>
    <t>Briggs, Joshua</t>
  </si>
  <si>
    <t>Vitoux, Michael</t>
  </si>
  <si>
    <t>Selby, T.J.</t>
  </si>
  <si>
    <t>Leighton Jr.,David</t>
  </si>
  <si>
    <t>Hagan, Kenneth</t>
  </si>
  <si>
    <t>Johnson, Damien</t>
  </si>
  <si>
    <t>Wilkinson, Bradley</t>
  </si>
  <si>
    <t>Blackburne, George</t>
  </si>
  <si>
    <t>Jacobs, Michael</t>
  </si>
  <si>
    <t>Lavey, Thomas</t>
  </si>
  <si>
    <t>Bogard, Brent</t>
  </si>
  <si>
    <t>Koby, Brian</t>
  </si>
  <si>
    <t>Sack, William Coleman</t>
  </si>
  <si>
    <t>Kubisty, Andrew</t>
  </si>
  <si>
    <t>Pentecost, Ian</t>
  </si>
  <si>
    <t>Johnston, Arnold</t>
  </si>
  <si>
    <t>Hanahan, Thomas</t>
  </si>
  <si>
    <t>Whelan, James</t>
  </si>
  <si>
    <t>Martin, Dirk</t>
  </si>
  <si>
    <t>Bennedict, Jeffery</t>
  </si>
  <si>
    <t>Doughman, Daniel</t>
  </si>
  <si>
    <t>Morrison, Nathaniel</t>
  </si>
  <si>
    <t>Mason, Ken</t>
  </si>
  <si>
    <t>Lenahan, Russell</t>
  </si>
  <si>
    <t>Clancey, Nicholas</t>
  </si>
  <si>
    <t>Dann-Fenwick, Lawrence</t>
  </si>
  <si>
    <t>Craft, David</t>
  </si>
  <si>
    <t>Stoerker, Conrad</t>
  </si>
  <si>
    <t>Wolford, Tyler</t>
  </si>
  <si>
    <t>Wright, Stephen</t>
  </si>
  <si>
    <t>Tawney, Eric</t>
  </si>
  <si>
    <t>Hunker, Fred</t>
  </si>
  <si>
    <t>Bliss, Doug</t>
  </si>
  <si>
    <t>Anson, Eckel</t>
  </si>
  <si>
    <t>Bell, Nathan</t>
  </si>
  <si>
    <t>Bisbing, Kevin</t>
  </si>
  <si>
    <t>Boos, Ryan</t>
  </si>
  <si>
    <t>Bosler-Kilmer, Joel</t>
  </si>
  <si>
    <t>Bradly, Lucas</t>
  </si>
  <si>
    <t>Builta, Stephen</t>
  </si>
  <si>
    <t>Byun, Andrew D.H.</t>
  </si>
  <si>
    <t>Choi, Gang Woo</t>
  </si>
  <si>
    <t>Christian, Kaleb</t>
  </si>
  <si>
    <t>Christian, Matthew</t>
  </si>
  <si>
    <t>Dazey, Jason</t>
  </si>
  <si>
    <t>Dettlinger, Zachary</t>
  </si>
  <si>
    <t>Dragonetti, Walter</t>
  </si>
  <si>
    <t>Forin, Tiago</t>
  </si>
  <si>
    <t>Frederiksen, Benjamin</t>
  </si>
  <si>
    <t>Gans, Andrew</t>
  </si>
  <si>
    <t>Hargraves, Marvin</t>
  </si>
  <si>
    <t>Hudson, Jeff</t>
  </si>
  <si>
    <t>Kim, WooJong</t>
  </si>
  <si>
    <t>Marion, Nicholas</t>
  </si>
  <si>
    <t>McCormick, John</t>
  </si>
  <si>
    <t>McKinney, Kevin</t>
  </si>
  <si>
    <t>Miglin, Paul</t>
  </si>
  <si>
    <t>Mosser, Jason</t>
  </si>
  <si>
    <t>Muratore, Chris</t>
  </si>
  <si>
    <t>Myers, Adam</t>
  </si>
  <si>
    <t>Nation, Jeremy</t>
  </si>
  <si>
    <t>Preston, Joshua</t>
  </si>
  <si>
    <t>Rozanski Jr, Edward</t>
  </si>
  <si>
    <t>Selby, Lennon</t>
  </si>
  <si>
    <t>Smith, Derek</t>
  </si>
  <si>
    <t>Stevenson, Shaun</t>
  </si>
  <si>
    <t>Weber, Patrick</t>
  </si>
  <si>
    <t>Weckstein, Daniel</t>
  </si>
  <si>
    <t>Williams, Mike</t>
  </si>
  <si>
    <t>Zelkowski, Jonathan</t>
  </si>
  <si>
    <t>Seibert, Daniel</t>
  </si>
  <si>
    <t>Goerke Sr, David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</si>
</sst>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P7" sqref="P7"/>
    </sheetView>
  </sheetViews>
  <sheetFormatPr defaultColWidth="9.140625" defaultRowHeight="15"/>
  <cols>
    <col min="1" max="1" width="18.140625" style="0" customWidth="1"/>
    <col min="2" max="2" width="7.421875" style="0" customWidth="1"/>
    <col min="3" max="3" width="11.8515625" style="0" customWidth="1"/>
    <col min="4" max="4" width="7.421875" style="0" customWidth="1"/>
    <col min="5" max="5" width="11.8515625" style="0" customWidth="1"/>
    <col min="6" max="6" width="7.421875" style="0" customWidth="1"/>
    <col min="7" max="7" width="11.8515625" style="0" customWidth="1"/>
    <col min="8" max="8" width="7.421875" style="0" customWidth="1"/>
    <col min="9" max="9" width="11.8515625" style="0" customWidth="1"/>
    <col min="10" max="10" width="7.421875" style="0" customWidth="1"/>
    <col min="11" max="11" width="11.8515625" style="0" customWidth="1"/>
    <col min="13" max="13" width="11.140625" style="0" customWidth="1"/>
    <col min="15" max="15" width="11.00390625" style="0" customWidth="1"/>
  </cols>
  <sheetData>
    <row r="1" spans="3:16" ht="13.5">
      <c r="C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  <c r="P1" t="s">
        <v>7</v>
      </c>
    </row>
    <row r="2" spans="1:15" ht="13.5">
      <c r="A2" t="s">
        <v>8</v>
      </c>
      <c r="B2" t="s">
        <v>9</v>
      </c>
      <c r="C2" t="s">
        <v>10</v>
      </c>
      <c r="D2" t="s">
        <v>9</v>
      </c>
      <c r="E2" t="s">
        <v>10</v>
      </c>
      <c r="F2" t="s">
        <v>9</v>
      </c>
      <c r="G2" t="s">
        <v>10</v>
      </c>
      <c r="H2" t="s">
        <v>9</v>
      </c>
      <c r="I2" t="s">
        <v>10</v>
      </c>
      <c r="J2" t="s">
        <v>9</v>
      </c>
      <c r="K2" t="s">
        <v>10</v>
      </c>
      <c r="L2" t="s">
        <v>9</v>
      </c>
      <c r="M2" t="s">
        <v>10</v>
      </c>
      <c r="N2" t="s">
        <v>9</v>
      </c>
      <c r="O2" t="s">
        <v>10</v>
      </c>
    </row>
    <row r="3" spans="1:16" ht="14.25">
      <c r="A3" t="s">
        <v>11</v>
      </c>
      <c r="B3">
        <v>2</v>
      </c>
      <c r="C3" s="1">
        <f>(4*(7-B3+1))</f>
        <v>24</v>
      </c>
      <c r="F3">
        <v>1</v>
      </c>
      <c r="G3" s="1">
        <f>(1*(2-F3+1))</f>
        <v>2</v>
      </c>
      <c r="I3" s="1"/>
      <c r="N3">
        <v>1</v>
      </c>
      <c r="O3" s="2">
        <f>(7-N3+1)*2</f>
        <v>14</v>
      </c>
      <c r="P3" s="1">
        <f>M3+K3+I3+G3+E3+C3+O3</f>
        <v>40</v>
      </c>
    </row>
    <row r="4" spans="1:16" ht="14.25">
      <c r="A4" t="s">
        <v>12</v>
      </c>
      <c r="B4">
        <v>3</v>
      </c>
      <c r="C4" s="1">
        <f>(4*(7-B4+1))</f>
        <v>20</v>
      </c>
      <c r="E4" s="1"/>
      <c r="P4" s="1">
        <f>M4+K4+I4+G4+E4+C4+O4</f>
        <v>20</v>
      </c>
    </row>
    <row r="5" spans="1:16" ht="13.5">
      <c r="A5" t="s">
        <v>13</v>
      </c>
      <c r="B5">
        <v>6</v>
      </c>
      <c r="C5" s="1">
        <f>(4*(7-B5+1))</f>
        <v>8</v>
      </c>
      <c r="J5">
        <v>1</v>
      </c>
      <c r="K5" s="1">
        <f>(1*(4-J5+1))</f>
        <v>4</v>
      </c>
      <c r="N5">
        <v>5</v>
      </c>
      <c r="O5" s="2">
        <f>(7-N5+1)*2</f>
        <v>6</v>
      </c>
      <c r="P5" s="1">
        <f>M5+K5+I5+G5+E5+C5+O5</f>
        <v>18</v>
      </c>
    </row>
    <row r="6" spans="1:16" ht="13.5">
      <c r="A6" t="s">
        <v>14</v>
      </c>
      <c r="B6">
        <v>4</v>
      </c>
      <c r="C6" s="1">
        <f>(4*(7-B6+1))</f>
        <v>16</v>
      </c>
      <c r="P6" s="1">
        <f>M6+K6+I6+G6+E6+C6+O6</f>
        <v>16</v>
      </c>
    </row>
    <row r="7" spans="1:16" ht="13.5">
      <c r="A7" t="s">
        <v>15</v>
      </c>
      <c r="C7" s="1"/>
      <c r="E7" s="1"/>
      <c r="I7" s="1"/>
      <c r="L7">
        <v>2</v>
      </c>
      <c r="M7" s="1">
        <f>(1*(6-L7+1))</f>
        <v>5</v>
      </c>
      <c r="N7">
        <v>3</v>
      </c>
      <c r="O7" s="2">
        <f>(7-N7+1)*2</f>
        <v>10</v>
      </c>
      <c r="P7" s="1">
        <f>M7+K7+I7+G7+E7+C7+O7</f>
        <v>15</v>
      </c>
    </row>
    <row r="8" spans="1:16" ht="13.5">
      <c r="A8" t="s">
        <v>16</v>
      </c>
      <c r="B8">
        <v>5</v>
      </c>
      <c r="C8" s="1">
        <f>(4*(7-B8+1))</f>
        <v>12</v>
      </c>
      <c r="P8" s="1">
        <f>M8+K8+I8+G8+E8+C8+O8</f>
        <v>12</v>
      </c>
    </row>
    <row r="9" spans="1:16" ht="13.5">
      <c r="A9" t="s">
        <v>17</v>
      </c>
      <c r="C9" s="1"/>
      <c r="E9" s="1"/>
      <c r="N9">
        <v>2</v>
      </c>
      <c r="O9" s="2">
        <f>(7-N9+1)*2</f>
        <v>12</v>
      </c>
      <c r="P9" s="1">
        <f>M9+K9+I9+G9+E9+C9+O9</f>
        <v>12</v>
      </c>
    </row>
    <row r="10" spans="1:16" ht="14.25">
      <c r="A10" t="s">
        <v>18</v>
      </c>
      <c r="N10">
        <v>4</v>
      </c>
      <c r="O10" s="2">
        <f>(7-N10+1)*2</f>
        <v>8</v>
      </c>
      <c r="P10" s="1">
        <f>M10+K10+I10+G10+E10+C10+O10</f>
        <v>8</v>
      </c>
    </row>
    <row r="11" spans="1:16" ht="13.5">
      <c r="A11" t="s">
        <v>19</v>
      </c>
      <c r="B11">
        <v>7</v>
      </c>
      <c r="C11" s="1">
        <f>(4*(7-B11+1))</f>
        <v>4</v>
      </c>
      <c r="J11">
        <v>2</v>
      </c>
      <c r="K11" s="1">
        <f>(1*(4-J11+1))</f>
        <v>3</v>
      </c>
      <c r="P11" s="1">
        <f>M11+K11+I11+G11+E11+C11+O11</f>
        <v>7</v>
      </c>
    </row>
    <row r="12" spans="1:16" ht="13.5">
      <c r="A12" t="s">
        <v>20</v>
      </c>
      <c r="L12">
        <v>1</v>
      </c>
      <c r="M12" s="1">
        <f>(1*(6-L12+1))</f>
        <v>6</v>
      </c>
      <c r="P12" s="1">
        <f>M12+K12+I12+G12+E12+C12+O12</f>
        <v>6</v>
      </c>
    </row>
    <row r="13" spans="1:16" ht="14.25">
      <c r="A13" t="s">
        <v>21</v>
      </c>
      <c r="L13">
        <v>3</v>
      </c>
      <c r="M13" s="1">
        <f>(1*(6-L13+1))</f>
        <v>4</v>
      </c>
      <c r="P13" s="1">
        <f>M13+K13+I13+G13+E13+C13+O13</f>
        <v>4</v>
      </c>
    </row>
    <row r="14" spans="1:16" ht="14.25">
      <c r="A14" t="s">
        <v>22</v>
      </c>
      <c r="C14" s="1"/>
      <c r="N14">
        <v>6</v>
      </c>
      <c r="O14" s="2">
        <f>(7-N14+1)*2</f>
        <v>4</v>
      </c>
      <c r="P14" s="1">
        <f>M14+K14+I14+G14+E14+C14+O14</f>
        <v>4</v>
      </c>
    </row>
    <row r="15" spans="1:16" ht="14.25">
      <c r="A15" t="s">
        <v>23</v>
      </c>
      <c r="L15">
        <v>4</v>
      </c>
      <c r="M15" s="1">
        <f>(1*(6-L15+1))</f>
        <v>3</v>
      </c>
      <c r="P15" s="1">
        <f>M15+K15+I15+G15+E15+C15+O15</f>
        <v>3</v>
      </c>
    </row>
    <row r="16" spans="1:16" ht="14.25">
      <c r="A16" t="s">
        <v>24</v>
      </c>
      <c r="J16">
        <v>3</v>
      </c>
      <c r="K16" s="1">
        <f>(1*(4-J16+1))</f>
        <v>2</v>
      </c>
      <c r="P16" s="1">
        <f>M16+K16+I16+G16+E16+C16+O16</f>
        <v>2</v>
      </c>
    </row>
    <row r="17" spans="1:16" ht="13.5">
      <c r="A17" t="s">
        <v>25</v>
      </c>
      <c r="F17">
        <v>2</v>
      </c>
      <c r="G17" s="1">
        <f>(1*(2-F17+1))</f>
        <v>1</v>
      </c>
      <c r="H17">
        <v>1</v>
      </c>
      <c r="I17" s="1">
        <f>(1*(1-1+1))</f>
        <v>1</v>
      </c>
      <c r="P17" s="1">
        <f>M17+K17+I17+G17+E17+C17+O17</f>
        <v>2</v>
      </c>
    </row>
    <row r="18" spans="1:16" ht="13.5">
      <c r="A18" t="s">
        <v>26</v>
      </c>
      <c r="L18">
        <v>5</v>
      </c>
      <c r="M18" s="1">
        <f>(1*(6-L18+1))</f>
        <v>2</v>
      </c>
      <c r="P18" s="1">
        <f>M18+K18+I18+G18+E18+C18+O18</f>
        <v>2</v>
      </c>
    </row>
    <row r="19" spans="1:16" ht="13.5">
      <c r="A19" t="s">
        <v>27</v>
      </c>
      <c r="N19">
        <v>7</v>
      </c>
      <c r="O19" s="2">
        <f>(7-N19+1)*2</f>
        <v>2</v>
      </c>
      <c r="P19" s="1">
        <f>M19+K19+I19+G19+E19+C19+O19</f>
        <v>2</v>
      </c>
    </row>
    <row r="20" spans="1:16" ht="13.5">
      <c r="A20" t="s">
        <v>28</v>
      </c>
      <c r="J20">
        <v>4</v>
      </c>
      <c r="K20" s="1">
        <f>(1*(4-J20+1))</f>
        <v>1</v>
      </c>
      <c r="P20" s="1">
        <f>M20+K20+I20+G20+E20+C20+O20</f>
        <v>1</v>
      </c>
    </row>
    <row r="21" spans="1:16" ht="13.5">
      <c r="A21" t="s">
        <v>29</v>
      </c>
      <c r="L21">
        <v>6</v>
      </c>
      <c r="M21" s="1">
        <f>(1*(6-L21+1))</f>
        <v>1</v>
      </c>
      <c r="P21" s="1">
        <f>M21+K21+I21+G21+E21+C21+O21</f>
        <v>1</v>
      </c>
    </row>
    <row r="22" spans="1:16" ht="14.25">
      <c r="A22" t="s">
        <v>30</v>
      </c>
      <c r="C22" s="1"/>
      <c r="E22" s="1"/>
      <c r="P22" s="1">
        <f>M22+K22+I22+G22+E22+C22+O22</f>
        <v>0</v>
      </c>
    </row>
    <row r="23" spans="1:16" ht="14.25">
      <c r="A23" t="s">
        <v>31</v>
      </c>
      <c r="C23" s="1"/>
      <c r="E23" s="1"/>
      <c r="P23" s="1">
        <f>M23+K23+I23+G23+E23+C23+O23</f>
        <v>0</v>
      </c>
    </row>
    <row r="24" spans="1:16" ht="13.5">
      <c r="A24" t="s">
        <v>32</v>
      </c>
      <c r="C24" s="1"/>
      <c r="P24" s="1">
        <f>M24+K24+I24+G24+E24+C24+O24</f>
        <v>0</v>
      </c>
    </row>
    <row r="25" spans="1:16" ht="14.25">
      <c r="A25" t="s">
        <v>33</v>
      </c>
      <c r="C25" s="1"/>
      <c r="P25" s="1">
        <f>M25+K25+I25+G25+E25+C25+O25</f>
        <v>0</v>
      </c>
    </row>
    <row r="26" spans="1:16" ht="14.25">
      <c r="A26" t="s">
        <v>34</v>
      </c>
      <c r="C26" s="1"/>
      <c r="K26" s="1"/>
      <c r="P26" s="1">
        <f>M26+K26+I26+G26+E26+C26+O26</f>
        <v>0</v>
      </c>
    </row>
    <row r="27" spans="1:16" ht="14.25">
      <c r="A27" t="s">
        <v>35</v>
      </c>
      <c r="C27" s="1"/>
      <c r="K27" s="1"/>
      <c r="P27" s="1">
        <f>M27+K27+I27+G27+E27+C27+O27</f>
        <v>0</v>
      </c>
    </row>
    <row r="28" spans="1:16" ht="13.5">
      <c r="A28" t="s">
        <v>36</v>
      </c>
      <c r="C28" s="1"/>
      <c r="P28" s="1">
        <f>M28+K28+I28+G28+E28+C28+O28</f>
        <v>0</v>
      </c>
    </row>
    <row r="29" spans="1:16" ht="14.25">
      <c r="A29" t="s">
        <v>37</v>
      </c>
      <c r="C29" s="1"/>
      <c r="I29" s="1"/>
      <c r="P29" s="1">
        <f>M29+K29+I29+G29+E29+C29+O29</f>
        <v>0</v>
      </c>
    </row>
    <row r="30" spans="1:16" ht="14.25">
      <c r="A30" t="s">
        <v>38</v>
      </c>
      <c r="C30" s="1"/>
      <c r="P30" s="1">
        <f>M30+K30+I30+G30+E30+C30+O30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9">
      <selection activeCell="B29" sqref="B29"/>
    </sheetView>
  </sheetViews>
  <sheetFormatPr defaultColWidth="9.140625" defaultRowHeight="15"/>
  <cols>
    <col min="1" max="1" width="20.57421875" style="0" customWidth="1"/>
    <col min="2" max="2" width="7.421875" style="0" customWidth="1"/>
    <col min="3" max="3" width="11.8515625" style="0" customWidth="1"/>
    <col min="4" max="4" width="7.421875" style="0" customWidth="1"/>
    <col min="5" max="5" width="11.8515625" style="0" customWidth="1"/>
    <col min="6" max="6" width="7.421875" style="0" customWidth="1"/>
    <col min="7" max="7" width="11.8515625" style="0" customWidth="1"/>
    <col min="8" max="8" width="7.421875" style="0" customWidth="1"/>
    <col min="9" max="9" width="11.8515625" style="0" customWidth="1"/>
    <col min="10" max="10" width="7.421875" style="0" customWidth="1"/>
    <col min="11" max="11" width="11.421875" style="0" customWidth="1"/>
    <col min="13" max="13" width="12.00390625" style="0" customWidth="1"/>
    <col min="15" max="15" width="11.421875" style="0" customWidth="1"/>
  </cols>
  <sheetData>
    <row r="1" spans="3:16" ht="13.5">
      <c r="C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  <c r="P1" t="s">
        <v>7</v>
      </c>
    </row>
    <row r="2" spans="1:15" ht="13.5">
      <c r="A2" t="s">
        <v>8</v>
      </c>
      <c r="B2" t="s">
        <v>9</v>
      </c>
      <c r="C2" t="s">
        <v>10</v>
      </c>
      <c r="D2" t="s">
        <v>9</v>
      </c>
      <c r="E2" t="s">
        <v>10</v>
      </c>
      <c r="F2" t="s">
        <v>9</v>
      </c>
      <c r="G2" t="s">
        <v>10</v>
      </c>
      <c r="H2" t="s">
        <v>9</v>
      </c>
      <c r="I2" t="s">
        <v>10</v>
      </c>
      <c r="J2" t="s">
        <v>9</v>
      </c>
      <c r="K2" t="s">
        <v>10</v>
      </c>
      <c r="L2" t="s">
        <v>9</v>
      </c>
      <c r="M2" t="s">
        <v>10</v>
      </c>
      <c r="N2" t="s">
        <v>9</v>
      </c>
      <c r="O2" t="s">
        <v>10</v>
      </c>
    </row>
    <row r="3" spans="1:16" ht="14.25">
      <c r="A3" t="s">
        <v>39</v>
      </c>
      <c r="B3">
        <v>1</v>
      </c>
      <c r="C3" s="1">
        <f>(4*(25-B3+1))</f>
        <v>100</v>
      </c>
      <c r="I3" s="1"/>
      <c r="M3" s="1"/>
      <c r="P3" s="1">
        <f>M3+K3+I3+G3+E3+C3+O3</f>
        <v>100</v>
      </c>
    </row>
    <row r="4" spans="1:16" ht="14.25">
      <c r="A4" t="s">
        <v>40</v>
      </c>
      <c r="B4">
        <v>5</v>
      </c>
      <c r="C4" s="1">
        <f>(4*(25-B4+1))</f>
        <v>84</v>
      </c>
      <c r="I4" s="1"/>
      <c r="M4" s="1"/>
      <c r="N4">
        <v>5</v>
      </c>
      <c r="O4" s="2">
        <f>(2*(10-N4+1))</f>
        <v>12</v>
      </c>
      <c r="P4" s="1">
        <f>M4+K4+I4+G4+E4+C4+O4</f>
        <v>96</v>
      </c>
    </row>
    <row r="5" spans="1:16" ht="13.5">
      <c r="A5" t="s">
        <v>41</v>
      </c>
      <c r="B5">
        <v>3</v>
      </c>
      <c r="C5" s="1">
        <f>(4*(25-B5+1))</f>
        <v>92</v>
      </c>
      <c r="I5" s="1"/>
      <c r="M5" s="1"/>
      <c r="P5" s="1">
        <f>M5+K5+I5+G5+E5+C5+O5</f>
        <v>92</v>
      </c>
    </row>
    <row r="6" spans="1:16" ht="14.25">
      <c r="A6" t="s">
        <v>42</v>
      </c>
      <c r="B6">
        <v>3</v>
      </c>
      <c r="C6" s="1">
        <f>(4*(25-B6+1))</f>
        <v>92</v>
      </c>
      <c r="I6" s="1"/>
      <c r="M6" s="1"/>
      <c r="O6" s="1"/>
      <c r="P6" s="1">
        <f>M6+K6+I6+G6+E6+C6+O6</f>
        <v>92</v>
      </c>
    </row>
    <row r="7" spans="1:16" ht="14.25">
      <c r="A7" t="s">
        <v>43</v>
      </c>
      <c r="B7">
        <v>6</v>
      </c>
      <c r="C7" s="1">
        <f>(4*(25-B7+1))</f>
        <v>80</v>
      </c>
      <c r="E7" s="1"/>
      <c r="I7" s="1"/>
      <c r="M7" s="1"/>
      <c r="P7" s="1">
        <f>M7+K7+I7+G7+E7+C7+O7</f>
        <v>80</v>
      </c>
    </row>
    <row r="8" spans="1:16" ht="14.25">
      <c r="A8" t="s">
        <v>44</v>
      </c>
      <c r="B8">
        <v>7</v>
      </c>
      <c r="C8" s="1">
        <f>(4*(25-B8+1))</f>
        <v>76</v>
      </c>
      <c r="E8" s="1"/>
      <c r="I8" s="1"/>
      <c r="M8" s="1"/>
      <c r="P8" s="1">
        <f>M8+K8+I8+G8+E8+C8+O8</f>
        <v>76</v>
      </c>
    </row>
    <row r="9" spans="1:16" ht="14.25">
      <c r="A9" t="s">
        <v>45</v>
      </c>
      <c r="B9">
        <v>8</v>
      </c>
      <c r="C9" s="1">
        <f>(4*(25-B9+1))</f>
        <v>72</v>
      </c>
      <c r="I9" s="1"/>
      <c r="M9" s="1"/>
      <c r="P9" s="1">
        <f>M9+K9+I9+G9+E9+C9+O9</f>
        <v>72</v>
      </c>
    </row>
    <row r="10" spans="1:16" ht="13.5">
      <c r="A10" t="s">
        <v>46</v>
      </c>
      <c r="B10">
        <v>9</v>
      </c>
      <c r="C10" s="1">
        <f>(4*(25-B10+1))</f>
        <v>68</v>
      </c>
      <c r="E10" s="1"/>
      <c r="G10" s="1"/>
      <c r="H10">
        <v>1</v>
      </c>
      <c r="I10" s="1">
        <f>(1*(3-H10+1))</f>
        <v>3</v>
      </c>
      <c r="M10" s="1"/>
      <c r="P10" s="1">
        <f>M10+K10+I10+G10+E10+C10+O10</f>
        <v>71</v>
      </c>
    </row>
    <row r="11" spans="1:16" ht="14.25">
      <c r="A11" t="s">
        <v>47</v>
      </c>
      <c r="B11">
        <v>10</v>
      </c>
      <c r="C11" s="1">
        <f>(4*(25-B11+1))</f>
        <v>64</v>
      </c>
      <c r="G11" s="1"/>
      <c r="I11" s="1"/>
      <c r="M11" s="1"/>
      <c r="P11" s="1">
        <f>M11+K11+I11+G11+E11+C11+O11</f>
        <v>64</v>
      </c>
    </row>
    <row r="12" spans="1:16" ht="14.25">
      <c r="A12" t="s">
        <v>48</v>
      </c>
      <c r="B12">
        <v>12</v>
      </c>
      <c r="C12" s="1">
        <f>(4*(25-B12+1))</f>
        <v>56</v>
      </c>
      <c r="E12" s="1"/>
      <c r="I12" s="1"/>
      <c r="M12" s="1"/>
      <c r="P12" s="1">
        <f>M12+K12+I12+G12+E12+C12+O12</f>
        <v>56</v>
      </c>
    </row>
    <row r="13" spans="1:16" ht="13.5">
      <c r="A13" t="s">
        <v>49</v>
      </c>
      <c r="B13">
        <v>13</v>
      </c>
      <c r="C13" s="1">
        <f>(4*(25-B13+1))</f>
        <v>52</v>
      </c>
      <c r="E13" s="1"/>
      <c r="I13" s="1"/>
      <c r="M13" s="1"/>
      <c r="P13" s="1">
        <f>M13+K13+I13+G13+E13+C13+O13</f>
        <v>52</v>
      </c>
    </row>
    <row r="14" spans="1:16" ht="14.25">
      <c r="A14" t="s">
        <v>50</v>
      </c>
      <c r="B14">
        <v>17</v>
      </c>
      <c r="C14" s="1">
        <f>(4*(25-B14+1))</f>
        <v>36</v>
      </c>
      <c r="F14">
        <v>2</v>
      </c>
      <c r="G14" s="1">
        <f>(1*(4-F14+1))</f>
        <v>3</v>
      </c>
      <c r="I14" s="1"/>
      <c r="M14" s="1"/>
      <c r="N14">
        <v>6</v>
      </c>
      <c r="O14" s="2">
        <f>(2*(10-N14+1))</f>
        <v>10</v>
      </c>
      <c r="P14" s="1">
        <f>M14+K14+I14+G14+E14+C14+O14</f>
        <v>49</v>
      </c>
    </row>
    <row r="15" spans="1:16" ht="14.25">
      <c r="A15" t="s">
        <v>51</v>
      </c>
      <c r="B15">
        <v>16</v>
      </c>
      <c r="C15" s="1">
        <f>(4*(25-B15+1))</f>
        <v>40</v>
      </c>
      <c r="I15" s="1"/>
      <c r="M15" s="1"/>
      <c r="P15" s="1">
        <f>M15+K15+I15+G15+E15+C15+O15</f>
        <v>40</v>
      </c>
    </row>
    <row r="16" spans="1:16" ht="14.25">
      <c r="A16" t="s">
        <v>52</v>
      </c>
      <c r="B16">
        <v>19</v>
      </c>
      <c r="C16" s="1">
        <f>(4*(25-B16+1))</f>
        <v>28</v>
      </c>
      <c r="I16" s="1"/>
      <c r="M16" s="1"/>
      <c r="P16" s="1">
        <f>M16+K16+I16+G16+E16+C16+O16</f>
        <v>28</v>
      </c>
    </row>
    <row r="17" spans="1:16" ht="14.25">
      <c r="A17" t="s">
        <v>53</v>
      </c>
      <c r="B17">
        <v>20</v>
      </c>
      <c r="C17" s="1">
        <f>(4*(25-B17+1))</f>
        <v>24</v>
      </c>
      <c r="I17" s="1"/>
      <c r="M17" s="1"/>
      <c r="P17" s="1">
        <f>M17+K17+I17+G17+E17+C17+O17</f>
        <v>24</v>
      </c>
    </row>
    <row r="18" spans="1:16" ht="13.5">
      <c r="A18" t="s">
        <v>54</v>
      </c>
      <c r="I18" s="1"/>
      <c r="L18">
        <v>1</v>
      </c>
      <c r="M18" s="1">
        <f>(2*(10-L18+1))</f>
        <v>20</v>
      </c>
      <c r="P18" s="1">
        <f>M18+K18+I18+G18+E18+C18+O18</f>
        <v>20</v>
      </c>
    </row>
    <row r="19" spans="1:16" ht="14.25">
      <c r="A19" t="s">
        <v>55</v>
      </c>
      <c r="E19" s="1"/>
      <c r="F19">
        <v>1</v>
      </c>
      <c r="G19" s="1">
        <f>(1*(4-F19+1))</f>
        <v>4</v>
      </c>
      <c r="I19" s="1"/>
      <c r="M19" s="1"/>
      <c r="N19">
        <v>3</v>
      </c>
      <c r="O19" s="2">
        <f>(2*(10-N19+1))</f>
        <v>16</v>
      </c>
      <c r="P19" s="1">
        <f>M19+K19+I19+G19+E19+C19+O19</f>
        <v>20</v>
      </c>
    </row>
    <row r="20" spans="1:16" ht="13.5">
      <c r="A20" t="s">
        <v>56</v>
      </c>
      <c r="N20">
        <v>1</v>
      </c>
      <c r="O20" s="2">
        <f>(2*(10-N20+1))</f>
        <v>20</v>
      </c>
      <c r="P20" s="1">
        <f>M20+K20+I20+G20+E20+C20+O20</f>
        <v>20</v>
      </c>
    </row>
    <row r="21" spans="1:16" ht="13.5">
      <c r="A21" t="s">
        <v>57</v>
      </c>
      <c r="I21" s="1"/>
      <c r="L21">
        <v>2</v>
      </c>
      <c r="M21" s="1">
        <f>(2*(10-L21+1))</f>
        <v>18</v>
      </c>
      <c r="P21" s="1">
        <f>M21+K21+I21+G21+E21+C21+O21</f>
        <v>18</v>
      </c>
    </row>
    <row r="22" spans="1:16" ht="14.25">
      <c r="A22" t="s">
        <v>58</v>
      </c>
      <c r="N22">
        <v>2</v>
      </c>
      <c r="O22" s="2">
        <f>(2*(10-N22+1))</f>
        <v>18</v>
      </c>
      <c r="P22" s="1">
        <f>M22+K22+I22+G22+E22+C22+O22</f>
        <v>18</v>
      </c>
    </row>
    <row r="23" spans="1:16" ht="14.25">
      <c r="A23" t="s">
        <v>59</v>
      </c>
      <c r="I23" s="1"/>
      <c r="L23">
        <v>3</v>
      </c>
      <c r="M23" s="1">
        <f>(2*(10-L23+1))</f>
        <v>16</v>
      </c>
      <c r="P23" s="1">
        <f>M23+K23+I23+G23+E23+C23+O23</f>
        <v>16</v>
      </c>
    </row>
    <row r="24" spans="1:16" ht="14.25">
      <c r="A24" t="s">
        <v>60</v>
      </c>
      <c r="I24" s="1"/>
      <c r="L24">
        <v>4</v>
      </c>
      <c r="M24" s="1">
        <f>(2*(10-L24+1))</f>
        <v>14</v>
      </c>
      <c r="P24" s="1">
        <f>M24+K24+I24+G24+E24+C24+O24</f>
        <v>14</v>
      </c>
    </row>
    <row r="25" spans="1:16" ht="14.25">
      <c r="A25" t="s">
        <v>61</v>
      </c>
      <c r="N25">
        <v>4</v>
      </c>
      <c r="O25" s="2">
        <f>(2*(10-N25+1))</f>
        <v>14</v>
      </c>
      <c r="P25" s="1">
        <f>M25+K25+I25+G25+E25+C25+O25</f>
        <v>14</v>
      </c>
    </row>
    <row r="26" spans="1:16" ht="14.25">
      <c r="A26" t="s">
        <v>62</v>
      </c>
      <c r="I26" s="1"/>
      <c r="L26">
        <v>5</v>
      </c>
      <c r="M26" s="1">
        <f>(2*(10-L26+1))</f>
        <v>12</v>
      </c>
      <c r="P26" s="1">
        <f>M26+K26+I26+G26+E26+C26+O26</f>
        <v>12</v>
      </c>
    </row>
    <row r="27" spans="1:16" ht="13.5">
      <c r="A27" t="s">
        <v>63</v>
      </c>
      <c r="B27">
        <v>24</v>
      </c>
      <c r="C27" s="1">
        <f>(4*(25-B27+1))</f>
        <v>8</v>
      </c>
      <c r="H27">
        <v>2</v>
      </c>
      <c r="I27" s="1">
        <f>(1*(3-H27+1))</f>
        <v>2</v>
      </c>
      <c r="P27" s="1">
        <f>M27+K27+I27+G27+E27+C27+O27</f>
        <v>10</v>
      </c>
    </row>
    <row r="28" spans="1:16" ht="13.5">
      <c r="A28" t="s">
        <v>64</v>
      </c>
      <c r="I28" s="1"/>
      <c r="L28">
        <v>6</v>
      </c>
      <c r="M28" s="1">
        <f>(2*(10-L28+1))</f>
        <v>10</v>
      </c>
      <c r="P28" s="1">
        <f>M28+K28+I28+G28+E28+C28+O28</f>
        <v>10</v>
      </c>
    </row>
    <row r="29" spans="1:16" ht="14.25">
      <c r="A29" t="s">
        <v>65</v>
      </c>
      <c r="I29" s="1"/>
      <c r="L29">
        <v>7</v>
      </c>
      <c r="M29" s="1">
        <f>(2*(10-L29+1))</f>
        <v>8</v>
      </c>
      <c r="P29" s="1">
        <f>M29+K29+I29+G29+E29+C29+O29</f>
        <v>8</v>
      </c>
    </row>
    <row r="30" spans="1:16" ht="14.25">
      <c r="A30" t="s">
        <v>66</v>
      </c>
      <c r="N30">
        <v>7</v>
      </c>
      <c r="O30" s="2">
        <f>(2*(10-N30+1))</f>
        <v>8</v>
      </c>
      <c r="P30" s="1">
        <f>M30+K30+I30+G30+E30+C30+O30</f>
        <v>8</v>
      </c>
    </row>
    <row r="31" spans="1:16" ht="13.5">
      <c r="A31" t="s">
        <v>67</v>
      </c>
      <c r="I31" s="1"/>
      <c r="L31">
        <v>8</v>
      </c>
      <c r="M31" s="1">
        <f>(2*(10-L31+1))</f>
        <v>6</v>
      </c>
      <c r="P31" s="1">
        <f>M31+K31+I31+G31+E31+C31+O31</f>
        <v>6</v>
      </c>
    </row>
    <row r="32" spans="1:16" ht="14.25">
      <c r="A32" t="s">
        <v>68</v>
      </c>
      <c r="N32">
        <v>8</v>
      </c>
      <c r="O32" s="2">
        <f>(2*(10-N32+1))</f>
        <v>6</v>
      </c>
      <c r="P32" s="1">
        <f>M32+K32+I32+G32+E32+C32+O32</f>
        <v>6</v>
      </c>
    </row>
    <row r="33" spans="1:16" ht="14.25">
      <c r="A33" t="s">
        <v>69</v>
      </c>
      <c r="I33" s="1"/>
      <c r="L33">
        <v>9</v>
      </c>
      <c r="M33" s="1">
        <f>(2*(10-L33+1))</f>
        <v>4</v>
      </c>
      <c r="P33" s="1">
        <f>M33+K33+I33+G33+E33+C33+O33</f>
        <v>4</v>
      </c>
    </row>
    <row r="34" spans="1:16" ht="13.5">
      <c r="A34" t="s">
        <v>70</v>
      </c>
      <c r="E34" s="1"/>
      <c r="M34" s="1"/>
      <c r="N34">
        <v>9</v>
      </c>
      <c r="O34" s="2">
        <f>(2*(10-N34+1))</f>
        <v>4</v>
      </c>
      <c r="P34" s="1">
        <f>M34+K34+I34+G34+E34+C34+O34</f>
        <v>4</v>
      </c>
    </row>
    <row r="35" spans="1:16" ht="14.25">
      <c r="A35" t="s">
        <v>71</v>
      </c>
      <c r="I35" s="1"/>
      <c r="J35">
        <v>1</v>
      </c>
      <c r="K35" s="1">
        <f>(1*(3-J35+1))</f>
        <v>3</v>
      </c>
      <c r="M35" s="1"/>
      <c r="P35" s="1">
        <f>M35+K35+I35+G35+E35+C35+O35</f>
        <v>3</v>
      </c>
    </row>
    <row r="36" spans="1:16" ht="13.5">
      <c r="A36" t="s">
        <v>72</v>
      </c>
      <c r="I36" s="1"/>
      <c r="J36">
        <v>2</v>
      </c>
      <c r="K36" s="1">
        <f>(1*(3-J36+1))</f>
        <v>2</v>
      </c>
      <c r="M36" s="1"/>
      <c r="P36" s="1">
        <f>M36+K36+I36+G36+E36+C36+O36</f>
        <v>2</v>
      </c>
    </row>
    <row r="37" spans="1:16" ht="14.25">
      <c r="A37" t="s">
        <v>73</v>
      </c>
      <c r="I37" s="1"/>
      <c r="L37">
        <v>10</v>
      </c>
      <c r="M37" s="1">
        <f>(2*(10-L37+1))</f>
        <v>2</v>
      </c>
      <c r="P37" s="1">
        <f>M37+K37+I37+G37+E37+C37+O37</f>
        <v>2</v>
      </c>
    </row>
    <row r="38" spans="1:16" ht="14.25">
      <c r="A38" t="s">
        <v>74</v>
      </c>
      <c r="N38">
        <v>10</v>
      </c>
      <c r="O38" s="2">
        <f>(2*(10-N38+1))</f>
        <v>2</v>
      </c>
      <c r="P38" s="1">
        <f>M38+K38+I38+G38+E38+C38+O38</f>
        <v>2</v>
      </c>
    </row>
    <row r="39" spans="1:16" ht="13.5">
      <c r="A39" t="s">
        <v>75</v>
      </c>
      <c r="I39" s="1"/>
      <c r="J39">
        <v>3</v>
      </c>
      <c r="K39" s="1">
        <f>(1*(3-J39+1))</f>
        <v>1</v>
      </c>
      <c r="M39" s="1"/>
      <c r="P39" s="1">
        <f>M39+K39+I39+G39+E39+C39+O39</f>
        <v>1</v>
      </c>
    </row>
    <row r="40" spans="1:16" ht="13.5">
      <c r="A40" t="s">
        <v>76</v>
      </c>
      <c r="F40">
        <v>4</v>
      </c>
      <c r="G40" s="1">
        <f>(1*(4-F40+1))</f>
        <v>1</v>
      </c>
      <c r="I40" s="1"/>
      <c r="M40" s="1"/>
      <c r="P40" s="1">
        <f>M40+K40+I40+G40+E40+C40+O40</f>
        <v>1</v>
      </c>
    </row>
    <row r="41" spans="1:16" ht="13.5">
      <c r="A41" t="s">
        <v>77</v>
      </c>
      <c r="H41">
        <v>3</v>
      </c>
      <c r="I41" s="1">
        <f>(1*(3-H41+1))</f>
        <v>1</v>
      </c>
      <c r="P41" s="1">
        <f>M41+K41+I41+G41+E41+C41+O41</f>
        <v>1</v>
      </c>
    </row>
    <row r="42" spans="1:16" ht="14.25">
      <c r="A42" t="s">
        <v>78</v>
      </c>
      <c r="E42" s="1"/>
      <c r="P42" s="1">
        <f>M42+K42+I42+G42+E42+C42+O42</f>
        <v>0</v>
      </c>
    </row>
    <row r="43" spans="1:16" ht="14.25">
      <c r="A43" t="s">
        <v>79</v>
      </c>
      <c r="C43" s="1"/>
      <c r="G43" s="1"/>
      <c r="P43" s="1">
        <f>M43+K43+I43+G43+E43+C43+O43</f>
        <v>0</v>
      </c>
    </row>
    <row r="44" spans="1:16" ht="13.5">
      <c r="A44" t="s">
        <v>80</v>
      </c>
      <c r="P44" s="1">
        <f>M44+K44+I44+G44+E44+C44+O44</f>
        <v>0</v>
      </c>
    </row>
    <row r="45" spans="1:16" ht="13.5">
      <c r="A45" t="s">
        <v>81</v>
      </c>
      <c r="E45" s="1"/>
      <c r="P45" s="1">
        <f>M45+K45+I45+G45+E45+C45+O45</f>
        <v>0</v>
      </c>
    </row>
    <row r="46" spans="1:16" ht="14.25">
      <c r="A46" t="s">
        <v>82</v>
      </c>
      <c r="M46" s="1"/>
      <c r="P46" s="1">
        <f>M46+K46+I46+G46+E46+C46+O46</f>
        <v>0</v>
      </c>
    </row>
    <row r="47" spans="1:16" ht="13.5">
      <c r="A47" t="s">
        <v>83</v>
      </c>
      <c r="I47" s="1"/>
      <c r="P47" s="1">
        <f>M47+K47+I47+G47+E47+C47+O47</f>
        <v>0</v>
      </c>
    </row>
    <row r="48" spans="1:16" ht="13.5">
      <c r="A48" t="s">
        <v>84</v>
      </c>
      <c r="I48" s="1"/>
      <c r="M48" s="1"/>
      <c r="P48" s="1">
        <f>M48+K48+I48+G48+E48+C48+O48</f>
        <v>0</v>
      </c>
    </row>
    <row r="49" spans="1:16" ht="13.5">
      <c r="A49" t="s">
        <v>85</v>
      </c>
      <c r="E49" s="1"/>
      <c r="I49" s="1"/>
      <c r="P49" s="1">
        <f>M49+K49+I49+G49+E49+C49+O49</f>
        <v>0</v>
      </c>
    </row>
    <row r="50" spans="1:16" ht="13.5">
      <c r="A50" t="s">
        <v>86</v>
      </c>
      <c r="I50" s="1"/>
      <c r="M50" s="1"/>
      <c r="P50" s="1">
        <f>M50+K50+I50+G50+E50+C50+O50</f>
        <v>0</v>
      </c>
    </row>
    <row r="51" spans="1:16" ht="13.5">
      <c r="A51" t="s">
        <v>87</v>
      </c>
      <c r="I51" s="1"/>
      <c r="K51" s="1"/>
      <c r="P51" s="1">
        <f>M51+K51+I51+G51+E51+C51+O51</f>
        <v>0</v>
      </c>
    </row>
    <row r="52" spans="9:16" ht="13.5">
      <c r="I52" s="1"/>
      <c r="M52" s="1"/>
      <c r="P52" s="1">
        <f>M52+K52+I52+G52+E52+C52+O52</f>
        <v>0</v>
      </c>
    </row>
    <row r="53" spans="1:16" ht="14.25">
      <c r="A53" t="s">
        <v>88</v>
      </c>
      <c r="I53" s="1"/>
      <c r="M53" s="1"/>
      <c r="P53" s="1">
        <f>M53+K53+I53+G53+E53+C53+O53</f>
        <v>0</v>
      </c>
    </row>
    <row r="54" spans="1:16" ht="14.25">
      <c r="A54" t="s">
        <v>89</v>
      </c>
      <c r="I54" s="1"/>
      <c r="M54" s="1"/>
      <c r="P54" s="1">
        <f>M54+K54+I54+G54+E54+C54+O54</f>
        <v>0</v>
      </c>
    </row>
    <row r="55" spans="1:16" ht="14.25">
      <c r="A55" t="s">
        <v>90</v>
      </c>
      <c r="I55" s="1"/>
      <c r="M55" s="1"/>
      <c r="P55" s="1">
        <f>M55+K55+I55+G55+E55+C55+O55</f>
        <v>0</v>
      </c>
    </row>
    <row r="56" spans="1:16" ht="14.25">
      <c r="A56" t="s">
        <v>91</v>
      </c>
      <c r="I56" s="1"/>
      <c r="M56" s="1"/>
      <c r="P56" s="1">
        <f>M56+K56+I56+G56+E56+C56+O56</f>
        <v>0</v>
      </c>
    </row>
    <row r="57" spans="1:16" ht="13.5">
      <c r="A57" t="s">
        <v>92</v>
      </c>
      <c r="E57" s="1"/>
      <c r="I57" s="1"/>
      <c r="M57" s="1"/>
      <c r="P57" s="1">
        <f>M57+K57+I57+G57+E57+C57+O57</f>
        <v>0</v>
      </c>
    </row>
    <row r="58" spans="1:16" ht="14.25">
      <c r="A58" t="s">
        <v>93</v>
      </c>
      <c r="I58" s="1"/>
      <c r="M58" s="1"/>
      <c r="P58" s="1">
        <f>M58+K58+I58+G58+E58+C58+O58</f>
        <v>0</v>
      </c>
    </row>
    <row r="59" spans="1:16" ht="14.25">
      <c r="A59" t="s">
        <v>94</v>
      </c>
      <c r="I59" s="1"/>
      <c r="M59" s="1"/>
      <c r="P59" s="1">
        <f>M59+K59+I59+G59+E59+C59+O59</f>
        <v>0</v>
      </c>
    </row>
    <row r="60" spans="1:16" ht="14.25">
      <c r="A60" t="s">
        <v>95</v>
      </c>
      <c r="I60" s="1"/>
      <c r="M60" s="1"/>
      <c r="P60" s="1">
        <f>M60+K60+I60+G60+E60+C60+O60</f>
        <v>0</v>
      </c>
    </row>
    <row r="61" spans="1:16" ht="14.25">
      <c r="A61" t="s">
        <v>96</v>
      </c>
      <c r="I61" s="1"/>
      <c r="M61" s="1"/>
      <c r="P61" s="1">
        <f>M61+K61+I61+G61+E61+C61+O61</f>
        <v>0</v>
      </c>
    </row>
    <row r="62" spans="1:16" ht="13.5">
      <c r="A62" t="s">
        <v>97</v>
      </c>
      <c r="E62" s="1"/>
      <c r="I62" s="1"/>
      <c r="M62" s="1"/>
      <c r="P62" s="1">
        <f>M62+K62+I62+G62+E62+C62+O62</f>
        <v>0</v>
      </c>
    </row>
    <row r="63" spans="1:16" ht="13.5">
      <c r="A63" t="s">
        <v>98</v>
      </c>
      <c r="I63" s="1"/>
      <c r="M63" s="1"/>
      <c r="P63" s="1">
        <f>M63+K63+I63+G63+E63+C63+O63</f>
        <v>0</v>
      </c>
    </row>
    <row r="64" spans="1:16" ht="14.25">
      <c r="A64" t="s">
        <v>99</v>
      </c>
      <c r="I64" s="1"/>
      <c r="M64" s="1"/>
      <c r="P64" s="1">
        <f>M64+K64+I64+G64+E64+C64+O64</f>
        <v>0</v>
      </c>
    </row>
    <row r="65" spans="1:16" ht="14.25">
      <c r="A65" t="s">
        <v>100</v>
      </c>
      <c r="I65" s="1"/>
      <c r="M65" s="1"/>
      <c r="P65" s="1">
        <f>M65+K65+I65+G65+E65+C65+O65</f>
        <v>0</v>
      </c>
    </row>
    <row r="66" spans="1:16" ht="14.25">
      <c r="A66" t="s">
        <v>101</v>
      </c>
      <c r="I66" s="1"/>
      <c r="M66" s="1"/>
      <c r="P66" s="1">
        <f>M66+K66+I66+G66+E66+C66+O66</f>
        <v>0</v>
      </c>
    </row>
    <row r="67" spans="1:16" ht="13.5">
      <c r="A67" t="s">
        <v>102</v>
      </c>
      <c r="I67" s="1"/>
      <c r="M67" s="1"/>
      <c r="P67" s="1">
        <f>M67+K67+I67+G67+E67+C67+O67</f>
        <v>0</v>
      </c>
    </row>
    <row r="68" spans="1:16" ht="14.25">
      <c r="A68" t="s">
        <v>103</v>
      </c>
      <c r="I68" s="1"/>
      <c r="M68" s="1"/>
      <c r="P68" s="1">
        <f>M68+K68+I68+G68+E68+C68+O68</f>
        <v>0</v>
      </c>
    </row>
    <row r="69" spans="1:16" ht="14.25">
      <c r="A69" t="s">
        <v>104</v>
      </c>
      <c r="I69" s="1"/>
      <c r="M69" s="1"/>
      <c r="P69" s="1">
        <f>M69+K69+I69+G69+E69+C69+O69</f>
        <v>0</v>
      </c>
    </row>
    <row r="70" spans="1:16" ht="14.25">
      <c r="A70" t="s">
        <v>105</v>
      </c>
      <c r="G70" s="1"/>
      <c r="I70" s="1"/>
      <c r="M70" s="1"/>
      <c r="P70" s="1">
        <f>M70+K70+I70+G70+E70+C70+O70</f>
        <v>0</v>
      </c>
    </row>
    <row r="71" spans="1:16" ht="13.5">
      <c r="A71" t="s">
        <v>106</v>
      </c>
      <c r="I71" s="1"/>
      <c r="M71" s="1"/>
      <c r="P71" s="1">
        <f>M71+K71+I71+G71+E71+C71+O71</f>
        <v>0</v>
      </c>
    </row>
    <row r="72" spans="1:16" ht="13.5">
      <c r="A72" t="s">
        <v>107</v>
      </c>
      <c r="I72" s="1"/>
      <c r="M72" s="1"/>
      <c r="P72" s="1">
        <f>M72+K72+I72+G72+E72+C72+O72</f>
        <v>0</v>
      </c>
    </row>
    <row r="73" spans="1:16" ht="13.5">
      <c r="A73" t="s">
        <v>108</v>
      </c>
      <c r="I73" s="1"/>
      <c r="M73" s="1"/>
      <c r="P73" s="1">
        <f>M73+K73+I73+G73+E73+C73+O73</f>
        <v>0</v>
      </c>
    </row>
    <row r="74" spans="1:16" ht="14.25">
      <c r="A74" t="s">
        <v>109</v>
      </c>
      <c r="I74" s="1"/>
      <c r="M74" s="1"/>
      <c r="P74" s="1">
        <f>M74+K74+I74+G74+E74+C74+O74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29" sqref="A29"/>
    </sheetView>
  </sheetViews>
  <sheetFormatPr defaultColWidth="9.140625" defaultRowHeight="15"/>
  <cols>
    <col min="1" max="1" width="22.421875" style="0" customWidth="1"/>
    <col min="2" max="2" width="7.421875" style="0" customWidth="1"/>
    <col min="3" max="3" width="11.8515625" style="0" customWidth="1"/>
    <col min="4" max="4" width="7.421875" style="0" customWidth="1"/>
    <col min="5" max="5" width="11.8515625" style="0" customWidth="1"/>
    <col min="6" max="6" width="7.421875" style="0" customWidth="1"/>
    <col min="7" max="7" width="11.8515625" style="0" customWidth="1"/>
    <col min="8" max="8" width="7.421875" style="0" customWidth="1"/>
    <col min="9" max="9" width="11.8515625" style="0" customWidth="1"/>
    <col min="10" max="10" width="7.421875" style="0" customWidth="1"/>
    <col min="11" max="11" width="12.8515625" style="0" customWidth="1"/>
    <col min="13" max="13" width="11.7109375" style="0" customWidth="1"/>
    <col min="15" max="15" width="11.8515625" style="0" customWidth="1"/>
  </cols>
  <sheetData>
    <row r="1" spans="3:16" ht="13.5">
      <c r="C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  <c r="P1" t="s">
        <v>7</v>
      </c>
    </row>
    <row r="2" spans="1:15" ht="13.5">
      <c r="A2" t="s">
        <v>8</v>
      </c>
      <c r="B2" t="s">
        <v>9</v>
      </c>
      <c r="C2" t="s">
        <v>10</v>
      </c>
      <c r="D2" t="s">
        <v>9</v>
      </c>
      <c r="E2" t="s">
        <v>10</v>
      </c>
      <c r="F2" t="s">
        <v>9</v>
      </c>
      <c r="G2" t="s">
        <v>10</v>
      </c>
      <c r="H2" t="s">
        <v>9</v>
      </c>
      <c r="I2" t="s">
        <v>10</v>
      </c>
      <c r="J2" t="s">
        <v>9</v>
      </c>
      <c r="K2" t="s">
        <v>10</v>
      </c>
      <c r="L2" t="s">
        <v>9</v>
      </c>
      <c r="M2" t="s">
        <v>10</v>
      </c>
      <c r="N2" t="s">
        <v>9</v>
      </c>
      <c r="O2" t="s">
        <v>10</v>
      </c>
    </row>
    <row r="3" spans="1:16" ht="13.5">
      <c r="A3" t="s">
        <v>110</v>
      </c>
      <c r="B3">
        <v>1</v>
      </c>
      <c r="C3" s="1">
        <f>(5*(18-B3+1))</f>
        <v>90</v>
      </c>
      <c r="E3" s="1"/>
      <c r="O3" s="1"/>
      <c r="P3" s="1">
        <f>M3+K3+I3+G3+E3+C3+O3</f>
        <v>90</v>
      </c>
    </row>
    <row r="4" spans="1:16" ht="14.25">
      <c r="A4" t="s">
        <v>111</v>
      </c>
      <c r="B4">
        <v>2</v>
      </c>
      <c r="C4" s="1">
        <f>(5*(18-B4+1))</f>
        <v>85</v>
      </c>
      <c r="E4" s="1"/>
      <c r="G4" s="1"/>
      <c r="K4" s="1"/>
      <c r="M4" s="1"/>
      <c r="P4" s="1">
        <f>M4+K4+I4+G4+E4+C4+O4</f>
        <v>85</v>
      </c>
    </row>
    <row r="5" spans="1:16" ht="13.5">
      <c r="A5" t="s">
        <v>112</v>
      </c>
      <c r="B5">
        <v>3</v>
      </c>
      <c r="C5" s="1">
        <f>(5*(18-B5+1))</f>
        <v>80</v>
      </c>
      <c r="E5" s="1"/>
      <c r="P5" s="1">
        <f>M5+K5+I5+G5+E5+C5+O5</f>
        <v>80</v>
      </c>
    </row>
    <row r="6" spans="1:16" ht="14.25">
      <c r="A6" t="s">
        <v>113</v>
      </c>
      <c r="B6">
        <v>5</v>
      </c>
      <c r="C6" s="1">
        <f>(5*(18-B6+1))</f>
        <v>70</v>
      </c>
      <c r="D6">
        <v>2</v>
      </c>
      <c r="E6" s="1">
        <f>(1*(4-D6+1))</f>
        <v>3</v>
      </c>
      <c r="F6">
        <v>4</v>
      </c>
      <c r="G6" s="1">
        <f>(1*(10-F6+1))</f>
        <v>7</v>
      </c>
      <c r="K6" s="1"/>
      <c r="M6" s="1"/>
      <c r="P6" s="1">
        <f>M6+K6+I6+G6+E6+C6+O6</f>
        <v>80</v>
      </c>
    </row>
    <row r="7" spans="1:16" ht="13.5">
      <c r="A7" t="s">
        <v>27</v>
      </c>
      <c r="B7">
        <v>8</v>
      </c>
      <c r="C7" s="1">
        <f>(5*(18-B7+1))</f>
        <v>55</v>
      </c>
      <c r="E7" s="1"/>
      <c r="G7" s="1"/>
      <c r="J7">
        <v>8</v>
      </c>
      <c r="K7" s="1">
        <f>(3*(8-J7+1))</f>
        <v>3</v>
      </c>
      <c r="M7" s="1"/>
      <c r="N7">
        <v>6</v>
      </c>
      <c r="O7" s="1">
        <f>(2*(7-N7+1))</f>
        <v>4</v>
      </c>
      <c r="P7" s="1">
        <f>M7+K7+I7+G7+E7+C7+O7</f>
        <v>62</v>
      </c>
    </row>
    <row r="8" spans="1:16" ht="13.5">
      <c r="A8" t="s">
        <v>114</v>
      </c>
      <c r="B8">
        <v>7</v>
      </c>
      <c r="C8" s="1">
        <f>(5*(18-B8+1))</f>
        <v>60</v>
      </c>
      <c r="E8" s="1"/>
      <c r="G8" s="1"/>
      <c r="K8" s="1"/>
      <c r="M8" s="1"/>
      <c r="P8" s="1">
        <f>M8+K8+I8+G8+E8+C8+O8</f>
        <v>60</v>
      </c>
    </row>
    <row r="9" spans="1:16" ht="13.5">
      <c r="A9" t="s">
        <v>115</v>
      </c>
      <c r="B9">
        <v>9</v>
      </c>
      <c r="C9" s="1">
        <f>(5*(18-B9+1))</f>
        <v>50</v>
      </c>
      <c r="E9" s="1"/>
      <c r="O9" s="1"/>
      <c r="P9" s="1">
        <f>M9+K9+I9+G9+E9+C9+O9</f>
        <v>50</v>
      </c>
    </row>
    <row r="10" spans="1:16" ht="14.25">
      <c r="A10" t="s">
        <v>116</v>
      </c>
      <c r="B10">
        <v>10</v>
      </c>
      <c r="C10" s="1">
        <f>(5*(18-B10+1))</f>
        <v>45</v>
      </c>
      <c r="E10" s="1"/>
      <c r="F10">
        <v>8</v>
      </c>
      <c r="G10" s="1">
        <f>(1*(10-F10+1))</f>
        <v>3</v>
      </c>
      <c r="K10" s="1"/>
      <c r="M10" s="1"/>
      <c r="O10" s="1"/>
      <c r="P10" s="1">
        <f>M10+K10+I10+G10+E10+C10+O10</f>
        <v>48</v>
      </c>
    </row>
    <row r="11" spans="1:16" ht="13.5">
      <c r="A11" t="s">
        <v>117</v>
      </c>
      <c r="B11">
        <v>12</v>
      </c>
      <c r="C11" s="1">
        <f>(5*(18-B11+1))</f>
        <v>35</v>
      </c>
      <c r="E11" s="1"/>
      <c r="G11" s="1"/>
      <c r="K11" s="1"/>
      <c r="M11" s="1"/>
      <c r="O11" s="1"/>
      <c r="P11" s="1">
        <f>M11+K11+I11+G11+E11+C11+O11</f>
        <v>35</v>
      </c>
    </row>
    <row r="12" spans="1:16" ht="14.25">
      <c r="A12" t="s">
        <v>118</v>
      </c>
      <c r="E12" s="1"/>
      <c r="G12" s="1"/>
      <c r="J12">
        <v>2</v>
      </c>
      <c r="K12" s="1">
        <f>(3*(8-J12+1))</f>
        <v>21</v>
      </c>
      <c r="M12" s="1"/>
      <c r="N12">
        <v>1</v>
      </c>
      <c r="O12" s="1">
        <f>(2*(7-N12+1))</f>
        <v>14</v>
      </c>
      <c r="P12" s="1">
        <f>M12+K12+I12+G12+E12+C12+O12</f>
        <v>35</v>
      </c>
    </row>
    <row r="13" spans="1:16" ht="13.5">
      <c r="A13" t="s">
        <v>119</v>
      </c>
      <c r="B13">
        <v>13</v>
      </c>
      <c r="C13" s="1">
        <f>(5*(18-B13+1))</f>
        <v>30</v>
      </c>
      <c r="E13" s="1"/>
      <c r="G13" s="1"/>
      <c r="K13" s="1"/>
      <c r="M13" s="1"/>
      <c r="O13" s="1"/>
      <c r="P13" s="1">
        <f>M13+K13+I13+G13+E13+C13+O13</f>
        <v>30</v>
      </c>
    </row>
    <row r="14" spans="1:16" ht="14.25">
      <c r="A14" t="s">
        <v>33</v>
      </c>
      <c r="B14">
        <v>14</v>
      </c>
      <c r="C14" s="1">
        <f>(5*(18-B14+1))</f>
        <v>25</v>
      </c>
      <c r="G14" s="1"/>
      <c r="K14" s="1"/>
      <c r="M14" s="1"/>
      <c r="O14" s="1"/>
      <c r="P14" s="1">
        <f>M14+K14+I14+G14+E14+C14+O14</f>
        <v>25</v>
      </c>
    </row>
    <row r="15" spans="1:16" ht="14.25">
      <c r="A15" t="s">
        <v>120</v>
      </c>
      <c r="E15" s="1"/>
      <c r="G15" s="1"/>
      <c r="J15">
        <v>1</v>
      </c>
      <c r="K15" s="1">
        <f>(3*(8-J15+1))</f>
        <v>24</v>
      </c>
      <c r="M15" s="1"/>
      <c r="O15" s="1"/>
      <c r="P15" s="1">
        <f>M15+K15+I15+G15+E15+C15+O15</f>
        <v>24</v>
      </c>
    </row>
    <row r="16" spans="1:16" ht="14.25">
      <c r="A16" t="s">
        <v>22</v>
      </c>
      <c r="G16" s="1"/>
      <c r="J16">
        <v>5</v>
      </c>
      <c r="K16" s="1">
        <f>(3*(8-J16+1))</f>
        <v>12</v>
      </c>
      <c r="M16" s="1"/>
      <c r="N16">
        <v>2</v>
      </c>
      <c r="O16" s="1">
        <f>(2*(7-N16+1))</f>
        <v>12</v>
      </c>
      <c r="P16" s="1">
        <f>M16+K16+I16+G16+E16+C16+O16</f>
        <v>24</v>
      </c>
    </row>
    <row r="17" spans="1:16" ht="13.5">
      <c r="A17" t="s">
        <v>121</v>
      </c>
      <c r="B17">
        <v>15</v>
      </c>
      <c r="C17" s="1">
        <f>(5*(18-B17+1))</f>
        <v>20</v>
      </c>
      <c r="E17" s="1"/>
      <c r="G17" s="1"/>
      <c r="K17" s="1"/>
      <c r="M17" s="1"/>
      <c r="O17" s="1"/>
      <c r="P17" s="1">
        <f>M17+K17+I17+G17+E17+C17+O17</f>
        <v>20</v>
      </c>
    </row>
    <row r="18" spans="1:16" ht="13.5">
      <c r="A18" t="s">
        <v>122</v>
      </c>
      <c r="E18" s="1"/>
      <c r="G18" s="1"/>
      <c r="J18">
        <v>3</v>
      </c>
      <c r="K18" s="1">
        <f>(3*(8-J18+1))</f>
        <v>18</v>
      </c>
      <c r="M18" s="1"/>
      <c r="O18" s="1"/>
      <c r="P18" s="1">
        <f>M18+K18+I18+G18+E18+C18+O18</f>
        <v>18</v>
      </c>
    </row>
    <row r="19" spans="1:16" ht="14.25">
      <c r="A19" t="s">
        <v>123</v>
      </c>
      <c r="B19">
        <v>16</v>
      </c>
      <c r="C19" s="1">
        <f>(5*(18-B19+1))</f>
        <v>15</v>
      </c>
      <c r="E19" s="1"/>
      <c r="F19">
        <v>10</v>
      </c>
      <c r="G19" s="1">
        <f>(1*(10-F19+1))</f>
        <v>1</v>
      </c>
      <c r="K19" s="1"/>
      <c r="M19" s="1"/>
      <c r="O19" s="1"/>
      <c r="P19" s="1">
        <f>M19+K19+I19+G19+E19+C19+O19</f>
        <v>16</v>
      </c>
    </row>
    <row r="20" spans="1:16" ht="14.25">
      <c r="A20" t="s">
        <v>124</v>
      </c>
      <c r="B20">
        <v>16</v>
      </c>
      <c r="C20" s="1">
        <f>(5*(18-B20+1))</f>
        <v>15</v>
      </c>
      <c r="E20" s="1"/>
      <c r="G20" s="1"/>
      <c r="K20" s="1"/>
      <c r="M20" s="1"/>
      <c r="O20" s="1"/>
      <c r="P20" s="1">
        <f>M20+K20+I20+G20+E20+C20+O20</f>
        <v>15</v>
      </c>
    </row>
    <row r="21" spans="1:16" ht="14.25">
      <c r="A21" t="s">
        <v>125</v>
      </c>
      <c r="D21">
        <v>1</v>
      </c>
      <c r="E21" s="1">
        <f>(1*(4-D21+1))</f>
        <v>4</v>
      </c>
      <c r="G21" s="1"/>
      <c r="K21" s="1"/>
      <c r="L21">
        <v>1</v>
      </c>
      <c r="M21" s="1">
        <f>(1*(9-L21+1))</f>
        <v>9</v>
      </c>
      <c r="O21" s="1"/>
      <c r="P21" s="1">
        <f>M21+K21+I21+G21+E21+C21+O21</f>
        <v>13</v>
      </c>
    </row>
    <row r="22" spans="1:16" ht="13.5">
      <c r="A22" t="s">
        <v>126</v>
      </c>
      <c r="E22" s="1"/>
      <c r="G22" s="1"/>
      <c r="J22">
        <v>5</v>
      </c>
      <c r="K22" s="1">
        <f>(3*(8-J22+1))</f>
        <v>12</v>
      </c>
      <c r="M22" s="1"/>
      <c r="O22" s="1"/>
      <c r="P22" s="1">
        <f>M22+K22+I22+G22+E22+C22+O22</f>
        <v>12</v>
      </c>
    </row>
    <row r="23" spans="1:16" ht="13.5">
      <c r="A23" t="s">
        <v>127</v>
      </c>
      <c r="B23">
        <v>18</v>
      </c>
      <c r="C23" s="1">
        <f>(5*(18-B23+1))</f>
        <v>5</v>
      </c>
      <c r="D23">
        <v>4</v>
      </c>
      <c r="E23" s="1">
        <f>(1*(4-D23+1))</f>
        <v>1</v>
      </c>
      <c r="F23">
        <v>6</v>
      </c>
      <c r="G23" s="1">
        <f>(1*(10-F23+1))</f>
        <v>5</v>
      </c>
      <c r="K23" s="1"/>
      <c r="M23" s="1"/>
      <c r="O23" s="1"/>
      <c r="P23" s="1">
        <f>M23+K23+I23+G23+E23+C23+O23</f>
        <v>11</v>
      </c>
    </row>
    <row r="24" spans="1:16" ht="13.5">
      <c r="A24" t="s">
        <v>128</v>
      </c>
      <c r="F24">
        <v>1</v>
      </c>
      <c r="G24" s="1">
        <f>(1*(10-F24+1))</f>
        <v>10</v>
      </c>
      <c r="I24" s="1"/>
      <c r="K24" s="1"/>
      <c r="M24" s="1"/>
      <c r="O24" s="1"/>
      <c r="P24" s="1">
        <f>M24+K24+I24+G24+E24+C24+O24</f>
        <v>10</v>
      </c>
    </row>
    <row r="25" spans="1:16" ht="14.25">
      <c r="A25" t="s">
        <v>129</v>
      </c>
      <c r="E25" s="1"/>
      <c r="G25" s="1"/>
      <c r="K25" s="1"/>
      <c r="M25" s="1"/>
      <c r="N25">
        <v>3</v>
      </c>
      <c r="O25" s="1">
        <f>(2*(7-N25+1))</f>
        <v>10</v>
      </c>
      <c r="P25" s="1">
        <f>M25+K25+I25+G25+E25+C25+O25</f>
        <v>10</v>
      </c>
    </row>
    <row r="26" spans="1:16" ht="13.5">
      <c r="A26" t="s">
        <v>130</v>
      </c>
      <c r="F26">
        <v>2</v>
      </c>
      <c r="G26" s="1">
        <f>(1*(10-F26+1))</f>
        <v>9</v>
      </c>
      <c r="O26" s="1"/>
      <c r="P26" s="1">
        <f>M26+K26+I26+G26+E26+C26+O26</f>
        <v>9</v>
      </c>
    </row>
    <row r="27" spans="1:16" ht="14.25">
      <c r="A27" t="s">
        <v>131</v>
      </c>
      <c r="E27" s="1"/>
      <c r="G27" s="1"/>
      <c r="J27">
        <v>6</v>
      </c>
      <c r="K27" s="1">
        <f>(3*(8-J27+1))</f>
        <v>9</v>
      </c>
      <c r="M27" s="1"/>
      <c r="O27" s="1"/>
      <c r="P27" s="1">
        <f>M27+K27+I27+G27+E27+C27+O27</f>
        <v>9</v>
      </c>
    </row>
    <row r="28" spans="1:16" ht="14.25">
      <c r="A28" t="s">
        <v>132</v>
      </c>
      <c r="F28">
        <v>3</v>
      </c>
      <c r="G28" s="1">
        <f>(1*(10-F28+1))</f>
        <v>8</v>
      </c>
      <c r="M28" s="1"/>
      <c r="O28" s="1"/>
      <c r="P28" s="1">
        <f>M28+K28+I28+G28+E28+C28+O28</f>
        <v>8</v>
      </c>
    </row>
    <row r="29" spans="1:16" ht="13.5">
      <c r="A29" t="s">
        <v>133</v>
      </c>
      <c r="E29" s="1"/>
      <c r="G29" s="1"/>
      <c r="K29" s="1"/>
      <c r="M29" s="1"/>
      <c r="N29">
        <v>4</v>
      </c>
      <c r="O29" s="1">
        <f>(2*(7-N29+1))</f>
        <v>8</v>
      </c>
      <c r="P29" s="1">
        <f>M29+K29+I29+G29+E29+C29+O29</f>
        <v>8</v>
      </c>
    </row>
    <row r="30" spans="1:16" ht="14.25">
      <c r="A30" t="s">
        <v>134</v>
      </c>
      <c r="G30" s="1"/>
      <c r="K30" s="1"/>
      <c r="L30">
        <v>3</v>
      </c>
      <c r="M30" s="1">
        <f>(1*(9-L30+1))</f>
        <v>7</v>
      </c>
      <c r="O30" s="1"/>
      <c r="P30" s="1">
        <f>M30+K30+I30+G30+E30+C30+O30</f>
        <v>7</v>
      </c>
    </row>
    <row r="31" spans="1:16" ht="13.5">
      <c r="A31" t="s">
        <v>135</v>
      </c>
      <c r="G31" s="1"/>
      <c r="K31" s="1"/>
      <c r="L31">
        <v>4</v>
      </c>
      <c r="M31" s="1">
        <f>(1*(9-L31+1))</f>
        <v>6</v>
      </c>
      <c r="O31" s="1"/>
      <c r="P31" s="1">
        <f>M31+K31+I31+G31+E31+C31+O31</f>
        <v>6</v>
      </c>
    </row>
    <row r="32" spans="1:16" ht="14.25">
      <c r="A32" t="s">
        <v>136</v>
      </c>
      <c r="E32" s="1"/>
      <c r="G32" s="1"/>
      <c r="J32">
        <v>7</v>
      </c>
      <c r="K32" s="1">
        <f>(3*(8-J32+1))</f>
        <v>6</v>
      </c>
      <c r="M32" s="1"/>
      <c r="O32" s="1"/>
      <c r="P32" s="1">
        <f>M32+K32+I32+G32+E32+C32+O32</f>
        <v>6</v>
      </c>
    </row>
    <row r="33" spans="1:16" ht="14.25">
      <c r="A33" t="s">
        <v>137</v>
      </c>
      <c r="F33">
        <v>5</v>
      </c>
      <c r="G33" s="1">
        <f>(1*(10-F33+1))</f>
        <v>6</v>
      </c>
      <c r="M33" s="1"/>
      <c r="O33" s="1"/>
      <c r="P33" s="1">
        <f>M33+K33+I33+G33+E33+C33+O33</f>
        <v>6</v>
      </c>
    </row>
    <row r="34" spans="1:16" ht="14.25">
      <c r="A34" t="s">
        <v>138</v>
      </c>
      <c r="N34">
        <v>5</v>
      </c>
      <c r="O34" s="1">
        <f>(2*(7-N34+1))</f>
        <v>6</v>
      </c>
      <c r="P34" s="1">
        <f>M34+K34+I34+G34+E34+C34+O34</f>
        <v>6</v>
      </c>
    </row>
    <row r="35" spans="1:16" ht="14.25">
      <c r="A35" t="s">
        <v>139</v>
      </c>
      <c r="G35" s="1"/>
      <c r="K35" s="1"/>
      <c r="L35">
        <v>5</v>
      </c>
      <c r="M35" s="1">
        <f>(1*(9-L35+1))</f>
        <v>5</v>
      </c>
      <c r="O35" s="1"/>
      <c r="P35" s="1">
        <f>M35+K35+I35+G35+E35+C35+O35</f>
        <v>5</v>
      </c>
    </row>
    <row r="36" spans="1:16" ht="14.25">
      <c r="A36" t="s">
        <v>140</v>
      </c>
      <c r="F36">
        <v>7</v>
      </c>
      <c r="G36" s="1">
        <f>(1*(10-F36+1))</f>
        <v>4</v>
      </c>
      <c r="H36">
        <v>1</v>
      </c>
      <c r="I36" s="1">
        <f>(1*(1-H36+1))</f>
        <v>1</v>
      </c>
      <c r="K36" s="1"/>
      <c r="M36" s="1"/>
      <c r="O36" s="1"/>
      <c r="P36" s="1">
        <f>M36+K36+I36+G36+E36+C36+O36</f>
        <v>5</v>
      </c>
    </row>
    <row r="37" spans="1:16" ht="14.25">
      <c r="A37" t="s">
        <v>141</v>
      </c>
      <c r="L37">
        <v>6</v>
      </c>
      <c r="M37" s="1">
        <f>(1*(9-L37+1))</f>
        <v>4</v>
      </c>
      <c r="O37" s="1"/>
      <c r="P37" s="1">
        <f>M37+K37+I37+G37+E37+C37+O37</f>
        <v>4</v>
      </c>
    </row>
    <row r="38" spans="1:16" ht="14.25">
      <c r="A38" t="s">
        <v>142</v>
      </c>
      <c r="L38">
        <v>7</v>
      </c>
      <c r="M38" s="1">
        <f>(1*(9-L38+1))</f>
        <v>3</v>
      </c>
      <c r="O38" s="1"/>
      <c r="P38" s="1">
        <f>M38+K38+I38+G38+E38+C38+O38</f>
        <v>3</v>
      </c>
    </row>
    <row r="39" spans="1:16" ht="13.5">
      <c r="A39" t="s">
        <v>32</v>
      </c>
      <c r="G39" s="1"/>
      <c r="K39" s="1"/>
      <c r="L39">
        <v>8</v>
      </c>
      <c r="M39" s="1">
        <f>(1*(9-L39+1))</f>
        <v>2</v>
      </c>
      <c r="O39" s="1"/>
      <c r="P39" s="1">
        <f>M39+K39+I39+G39+E39+C39+O39</f>
        <v>2</v>
      </c>
    </row>
    <row r="40" spans="1:16" ht="13.5">
      <c r="A40" t="s">
        <v>143</v>
      </c>
      <c r="D40">
        <v>3</v>
      </c>
      <c r="E40" s="1">
        <f>(1*(4-D40+1))</f>
        <v>2</v>
      </c>
      <c r="G40" s="1"/>
      <c r="M40" s="1"/>
      <c r="O40" s="1"/>
      <c r="P40" s="1">
        <f>M40+K40+I40+G40+E40+C40+O40</f>
        <v>2</v>
      </c>
    </row>
    <row r="41" spans="1:16" ht="13.5">
      <c r="A41" t="s">
        <v>144</v>
      </c>
      <c r="N41">
        <v>7</v>
      </c>
      <c r="O41" s="1">
        <f>(2*(7-N41+1))</f>
        <v>2</v>
      </c>
      <c r="P41" s="1">
        <f>M41+K41+I41+G41+E41+C41+O41</f>
        <v>2</v>
      </c>
    </row>
    <row r="42" spans="1:16" ht="14.25">
      <c r="A42" t="s">
        <v>145</v>
      </c>
      <c r="L42">
        <v>9</v>
      </c>
      <c r="M42" s="1">
        <f>(1*(9-L42+1))</f>
        <v>1</v>
      </c>
      <c r="O42" s="1"/>
      <c r="P42" s="1">
        <f>M42+K42+I42+G42+E42+C42+O42</f>
        <v>1</v>
      </c>
    </row>
    <row r="43" spans="1:16" ht="14.25">
      <c r="A43" t="s">
        <v>146</v>
      </c>
      <c r="C43" s="1"/>
      <c r="O43" s="1"/>
      <c r="P43" s="1">
        <f>M43+K43+I43+G43+E43+C43+O43</f>
        <v>0</v>
      </c>
    </row>
    <row r="44" spans="1:16" ht="14.25">
      <c r="A44" t="s">
        <v>147</v>
      </c>
      <c r="O44" s="1"/>
      <c r="P44" s="1">
        <f>M44+K44+I44+G44+E44+C44+O44</f>
        <v>0</v>
      </c>
    </row>
    <row r="45" spans="1:16" ht="13.5">
      <c r="A45" t="s">
        <v>148</v>
      </c>
      <c r="K45" s="1"/>
      <c r="O45" s="1"/>
      <c r="P45" s="1">
        <f>M45+K45+I45+G45+E45+C45+O45</f>
        <v>0</v>
      </c>
    </row>
    <row r="46" spans="1:16" ht="14.25">
      <c r="A46" t="s">
        <v>149</v>
      </c>
      <c r="K46" s="1"/>
      <c r="M46" s="1"/>
      <c r="O46" s="1"/>
      <c r="P46" s="1">
        <f>M46+K46+I46+G46+E46+C46+O46</f>
        <v>0</v>
      </c>
    </row>
    <row r="47" spans="1:16" ht="14.25">
      <c r="A47" t="s">
        <v>150</v>
      </c>
      <c r="O47" s="1"/>
      <c r="P47" s="1">
        <f>M47+K47+I47+G47+E47+C47+O47</f>
        <v>0</v>
      </c>
    </row>
    <row r="48" spans="1:16" ht="14.25">
      <c r="A48" t="s">
        <v>151</v>
      </c>
      <c r="O48" s="1"/>
      <c r="P48" s="1">
        <f>M48+K48+I48+G48+E48+C48+O48</f>
        <v>0</v>
      </c>
    </row>
    <row r="49" spans="1:16" ht="13.5">
      <c r="A49" t="s">
        <v>152</v>
      </c>
      <c r="E49" s="1"/>
      <c r="O49" s="1"/>
      <c r="P49" s="1">
        <f>M49+K49+I49+G49+E49+C49+O49</f>
        <v>0</v>
      </c>
    </row>
    <row r="50" spans="1:16" ht="14.25">
      <c r="A50" t="s">
        <v>153</v>
      </c>
      <c r="K50" s="1"/>
      <c r="O50" s="1"/>
      <c r="P50" s="1">
        <f>M50+K50+I50+G50+E50+C50+O50</f>
        <v>0</v>
      </c>
    </row>
    <row r="51" spans="1:16" ht="14.25">
      <c r="A51" t="s">
        <v>154</v>
      </c>
      <c r="E51" s="1"/>
      <c r="G51" s="1"/>
      <c r="K51" s="1"/>
      <c r="M51" s="1"/>
      <c r="O51" s="1"/>
      <c r="P51" s="1">
        <f>M51+K51+I51+G51+E51+C51+O51</f>
        <v>0</v>
      </c>
    </row>
    <row r="52" spans="1:16" ht="14.25">
      <c r="A52" t="s">
        <v>155</v>
      </c>
      <c r="G52" s="1"/>
      <c r="I52" s="1"/>
      <c r="K52" s="1"/>
      <c r="M52" s="1"/>
      <c r="O52" s="1"/>
      <c r="P52" s="1">
        <f>M52+K52+I52+G52+E52+C52+O52</f>
        <v>0</v>
      </c>
    </row>
    <row r="53" spans="1:16" ht="14.25">
      <c r="A53" t="s">
        <v>156</v>
      </c>
      <c r="G53" s="1"/>
      <c r="K53" s="1"/>
      <c r="M53" s="1"/>
      <c r="O53" s="1"/>
      <c r="P53" s="1">
        <f>M53+K53+I53+G53+E53+C53+O53</f>
        <v>0</v>
      </c>
    </row>
    <row r="54" spans="1:16" ht="14.25">
      <c r="A54" t="s">
        <v>157</v>
      </c>
      <c r="G54" s="1"/>
      <c r="K54" s="1"/>
      <c r="M54" s="1"/>
      <c r="O54" s="1"/>
      <c r="P54" s="1">
        <f>M54+K54+I54+G54+E54+C54+O54</f>
        <v>0</v>
      </c>
    </row>
    <row r="55" spans="1:16" ht="13.5">
      <c r="A55" t="s">
        <v>158</v>
      </c>
      <c r="E55" s="1"/>
      <c r="G55" s="1"/>
      <c r="K55" s="1"/>
      <c r="M55" s="1"/>
      <c r="O55" s="1"/>
      <c r="P55" s="1">
        <f>M55+K55+I55+G55+E55+C55+O55</f>
        <v>0</v>
      </c>
    </row>
    <row r="56" spans="1:16" ht="13.5">
      <c r="A56" t="s">
        <v>159</v>
      </c>
      <c r="E56" s="1"/>
      <c r="G56" s="1"/>
      <c r="K56" s="1"/>
      <c r="M56" s="1"/>
      <c r="O56" s="1"/>
      <c r="P56" s="1">
        <f>M56+K56+I56+G56+E56+C56+O56</f>
        <v>0</v>
      </c>
    </row>
    <row r="57" spans="1:16" ht="14.25">
      <c r="A57" t="s">
        <v>160</v>
      </c>
      <c r="E57" s="1"/>
      <c r="G57" s="1"/>
      <c r="K57" s="1"/>
      <c r="M57" s="1"/>
      <c r="O57" s="1"/>
      <c r="P57" s="1">
        <f>M57+K57+I57+G57+E57+C57+O57</f>
        <v>0</v>
      </c>
    </row>
    <row r="58" spans="1:16" ht="14.25">
      <c r="A58" t="s">
        <v>161</v>
      </c>
      <c r="E58" s="1"/>
      <c r="G58" s="1"/>
      <c r="K58" s="1"/>
      <c r="M58" s="1"/>
      <c r="O58" s="1"/>
      <c r="P58" s="1">
        <f>M58+K58+I58+G58+E58+C58+O58</f>
        <v>0</v>
      </c>
    </row>
    <row r="59" spans="1:16" ht="14.25">
      <c r="A59" t="s">
        <v>162</v>
      </c>
      <c r="E59" s="1"/>
      <c r="G59" s="1"/>
      <c r="K59" s="1"/>
      <c r="M59" s="1"/>
      <c r="O59" s="1"/>
      <c r="P59" s="1">
        <f>M59+K59+I59+G59+E59+C59+O59</f>
        <v>0</v>
      </c>
    </row>
    <row r="60" spans="1:16" ht="14.25">
      <c r="A60" t="s">
        <v>163</v>
      </c>
      <c r="E60" s="1"/>
      <c r="G60" s="1"/>
      <c r="K60" s="1"/>
      <c r="M60" s="1"/>
      <c r="O60" s="1"/>
      <c r="P60" s="1">
        <f>M60+K60+I60+G60+E60+C60+O60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6"/>
  <sheetViews>
    <sheetView workbookViewId="0" topLeftCell="A1">
      <selection activeCell="A1" sqref="A1"/>
    </sheetView>
  </sheetViews>
  <sheetFormatPr defaultColWidth="9.140625" defaultRowHeight="15"/>
  <cols>
    <col min="1" max="1" width="22.421875" style="0" customWidth="1"/>
    <col min="2" max="2" width="7.421875" style="0" customWidth="1"/>
    <col min="3" max="3" width="11.8515625" style="0" customWidth="1"/>
    <col min="4" max="4" width="7.421875" style="0" customWidth="1"/>
    <col min="5" max="5" width="11.8515625" style="0" customWidth="1"/>
    <col min="6" max="6" width="7.421875" style="0" customWidth="1"/>
    <col min="7" max="7" width="11.8515625" style="0" customWidth="1"/>
    <col min="8" max="8" width="7.421875" style="0" customWidth="1"/>
    <col min="9" max="9" width="11.8515625" style="0" customWidth="1"/>
    <col min="10" max="10" width="7.421875" style="0" customWidth="1"/>
    <col min="11" max="11" width="11.00390625" style="0" customWidth="1"/>
    <col min="13" max="13" width="11.28125" style="0" customWidth="1"/>
    <col min="15" max="15" width="11.28125" style="0" customWidth="1"/>
  </cols>
  <sheetData>
    <row r="1" spans="3:15" ht="13.5">
      <c r="C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</row>
    <row r="2" spans="1:16" ht="13.5">
      <c r="A2" t="s">
        <v>8</v>
      </c>
      <c r="B2" t="s">
        <v>9</v>
      </c>
      <c r="C2" t="s">
        <v>10</v>
      </c>
      <c r="D2" t="s">
        <v>9</v>
      </c>
      <c r="E2" t="s">
        <v>10</v>
      </c>
      <c r="F2" t="s">
        <v>9</v>
      </c>
      <c r="G2" t="s">
        <v>10</v>
      </c>
      <c r="H2" t="s">
        <v>9</v>
      </c>
      <c r="I2" t="s">
        <v>10</v>
      </c>
      <c r="J2" t="s">
        <v>9</v>
      </c>
      <c r="K2" t="s">
        <v>10</v>
      </c>
      <c r="L2" t="s">
        <v>9</v>
      </c>
      <c r="M2" t="s">
        <v>10</v>
      </c>
      <c r="N2" t="s">
        <v>9</v>
      </c>
      <c r="O2" t="s">
        <v>10</v>
      </c>
      <c r="P2" t="s">
        <v>164</v>
      </c>
    </row>
    <row r="3" spans="1:17" ht="13.5">
      <c r="A3" t="s">
        <v>46</v>
      </c>
      <c r="B3">
        <v>16</v>
      </c>
      <c r="C3" s="1">
        <f>(4*(45-B3+1))</f>
        <v>120</v>
      </c>
      <c r="F3">
        <v>1</v>
      </c>
      <c r="G3" s="1">
        <f>(4*(31-F3+1))</f>
        <v>124</v>
      </c>
      <c r="H3">
        <v>1</v>
      </c>
      <c r="I3" s="1">
        <f>(1*(11-H3+1))</f>
        <v>11</v>
      </c>
      <c r="N3">
        <v>4</v>
      </c>
      <c r="O3" s="2">
        <f>(10*(22-N3+1))</f>
        <v>190</v>
      </c>
      <c r="P3" s="1">
        <f>M3+K3+I3+G3+E3+C3+O3</f>
        <v>445</v>
      </c>
      <c r="Q3">
        <v>1</v>
      </c>
    </row>
    <row r="4" spans="1:17" ht="14.25">
      <c r="A4" t="s">
        <v>165</v>
      </c>
      <c r="B4">
        <v>7</v>
      </c>
      <c r="C4" s="1">
        <f>(4*(45-B4+1))</f>
        <v>156</v>
      </c>
      <c r="F4">
        <v>6</v>
      </c>
      <c r="G4" s="1">
        <f>(4*(31-F4+1))</f>
        <v>104</v>
      </c>
      <c r="I4" s="1"/>
      <c r="N4">
        <v>5</v>
      </c>
      <c r="O4" s="2">
        <f>(10*(22-N4+1))</f>
        <v>180</v>
      </c>
      <c r="P4" s="1">
        <f>M4+K4+I4+G4+E4+C4+O4</f>
        <v>440</v>
      </c>
      <c r="Q4">
        <v>2</v>
      </c>
    </row>
    <row r="5" spans="1:17" ht="14.25">
      <c r="A5" t="s">
        <v>55</v>
      </c>
      <c r="B5">
        <v>13</v>
      </c>
      <c r="C5" s="1">
        <f>(4*(45-B5+1))</f>
        <v>132</v>
      </c>
      <c r="F5">
        <v>2</v>
      </c>
      <c r="G5" s="1">
        <f>(4*(31-F5+1))</f>
        <v>120</v>
      </c>
      <c r="I5" s="1"/>
      <c r="N5">
        <v>11</v>
      </c>
      <c r="O5" s="2">
        <f>(10*(22-N5+1))</f>
        <v>120</v>
      </c>
      <c r="P5" s="1">
        <f>M5+K5+I5+G5+E5+C5+O5</f>
        <v>372</v>
      </c>
      <c r="Q5">
        <v>3</v>
      </c>
    </row>
    <row r="6" spans="1:17" ht="13.5">
      <c r="A6" t="s">
        <v>166</v>
      </c>
      <c r="B6">
        <v>9</v>
      </c>
      <c r="C6" s="1">
        <f>(4*(45-B6+1))</f>
        <v>148</v>
      </c>
      <c r="F6">
        <v>4</v>
      </c>
      <c r="G6" s="1">
        <f>(4*(31-F6+1))</f>
        <v>112</v>
      </c>
      <c r="H6">
        <v>2</v>
      </c>
      <c r="I6" s="1">
        <f>(1*(11-H6+1))</f>
        <v>10</v>
      </c>
      <c r="N6">
        <v>14</v>
      </c>
      <c r="O6" s="2">
        <f>(10*(22-N6+1))</f>
        <v>90</v>
      </c>
      <c r="P6" s="1">
        <f>M6+K6+I6+G6+E6+C6+O6</f>
        <v>360</v>
      </c>
      <c r="Q6">
        <v>4</v>
      </c>
    </row>
    <row r="7" spans="1:17" ht="14.25">
      <c r="A7" t="s">
        <v>167</v>
      </c>
      <c r="B7">
        <v>19</v>
      </c>
      <c r="C7" s="1">
        <f>(4*(45-B7+1))</f>
        <v>108</v>
      </c>
      <c r="G7" s="1"/>
      <c r="I7" s="1"/>
      <c r="N7">
        <v>3</v>
      </c>
      <c r="O7" s="2">
        <f>(10*(22-N7+1))</f>
        <v>200</v>
      </c>
      <c r="P7" s="1">
        <f>M7+K7+I7+G7+E7+C7+O7</f>
        <v>308</v>
      </c>
      <c r="Q7">
        <v>5</v>
      </c>
    </row>
    <row r="8" spans="1:17" ht="14.25">
      <c r="A8" t="s">
        <v>168</v>
      </c>
      <c r="B8">
        <v>6</v>
      </c>
      <c r="C8" s="1">
        <f>(4*(45-B8+1))</f>
        <v>160</v>
      </c>
      <c r="G8" s="1"/>
      <c r="I8" s="1"/>
      <c r="J8">
        <v>2</v>
      </c>
      <c r="K8" s="1">
        <f>(3*(18-J8+1))</f>
        <v>51</v>
      </c>
      <c r="L8">
        <v>5</v>
      </c>
      <c r="M8" s="1">
        <f>(2*(19-L8+1))</f>
        <v>30</v>
      </c>
      <c r="N8">
        <v>17</v>
      </c>
      <c r="O8" s="2">
        <f>(10*(22-N8+1))</f>
        <v>60</v>
      </c>
      <c r="P8" s="1">
        <f>M8+K8+I8+G8+E8+C8+O8</f>
        <v>301</v>
      </c>
      <c r="Q8">
        <v>6</v>
      </c>
    </row>
    <row r="9" spans="1:17" ht="13.5">
      <c r="A9" t="s">
        <v>169</v>
      </c>
      <c r="B9">
        <v>17</v>
      </c>
      <c r="C9" s="1">
        <f>(4*(45-B9+1))</f>
        <v>116</v>
      </c>
      <c r="G9" s="1"/>
      <c r="I9" s="1"/>
      <c r="J9">
        <v>1</v>
      </c>
      <c r="K9" s="1">
        <f>(3*(18-J9+1))</f>
        <v>54</v>
      </c>
      <c r="N9">
        <v>13</v>
      </c>
      <c r="O9" s="2">
        <f>(10*(22-N9+1))</f>
        <v>100</v>
      </c>
      <c r="P9" s="1">
        <f>M9+K9+I9+G9+E9+C9+O9</f>
        <v>270</v>
      </c>
      <c r="Q9">
        <v>7</v>
      </c>
    </row>
    <row r="10" spans="1:17" ht="14.25">
      <c r="A10" t="s">
        <v>79</v>
      </c>
      <c r="C10" s="1"/>
      <c r="F10">
        <v>9</v>
      </c>
      <c r="G10" s="1">
        <f>(4*(31-F10+1))</f>
        <v>92</v>
      </c>
      <c r="N10">
        <v>6</v>
      </c>
      <c r="O10" s="2">
        <f>(10*(22-N10+1))</f>
        <v>170</v>
      </c>
      <c r="P10" s="1">
        <f>M10+K10+I10+G10+E10+C10+O10</f>
        <v>262</v>
      </c>
      <c r="Q10">
        <v>8</v>
      </c>
    </row>
    <row r="11" spans="1:17" ht="14.25">
      <c r="A11" t="s">
        <v>170</v>
      </c>
      <c r="I11" s="1"/>
      <c r="L11">
        <v>1</v>
      </c>
      <c r="M11" s="1">
        <f>(2*(19-L11+1))</f>
        <v>38</v>
      </c>
      <c r="N11">
        <v>1</v>
      </c>
      <c r="O11" s="2">
        <f>(10*(22-N11+1))</f>
        <v>220</v>
      </c>
      <c r="P11" s="1">
        <f>M11+K11+I11+G11+E11+C11+O11</f>
        <v>258</v>
      </c>
      <c r="Q11">
        <v>9</v>
      </c>
    </row>
    <row r="12" spans="1:17" ht="14.25">
      <c r="A12" t="s">
        <v>44</v>
      </c>
      <c r="B12">
        <v>8</v>
      </c>
      <c r="C12" s="1">
        <f>(4*(45-B12+1))</f>
        <v>152</v>
      </c>
      <c r="F12">
        <v>7</v>
      </c>
      <c r="G12" s="1">
        <f>(4*(31-F12+1))</f>
        <v>100</v>
      </c>
      <c r="I12" s="1"/>
      <c r="P12" s="1">
        <f>M12+K12+I12+G12+E12+C12+O12</f>
        <v>252</v>
      </c>
      <c r="Q12">
        <v>10</v>
      </c>
    </row>
    <row r="13" spans="1:16" ht="14.25">
      <c r="A13" t="s">
        <v>171</v>
      </c>
      <c r="B13">
        <v>15</v>
      </c>
      <c r="C13" s="1">
        <f>(4*(45-B13+1))</f>
        <v>124</v>
      </c>
      <c r="F13">
        <v>5</v>
      </c>
      <c r="G13" s="1">
        <f>(4*(31-F13+1))</f>
        <v>108</v>
      </c>
      <c r="I13" s="1"/>
      <c r="P13" s="1">
        <f>M13+K13+I13+G13+E13+C13+O13</f>
        <v>232</v>
      </c>
    </row>
    <row r="14" spans="1:16" ht="14.25">
      <c r="A14" t="s">
        <v>172</v>
      </c>
      <c r="F14">
        <v>14</v>
      </c>
      <c r="G14" s="1">
        <f>(4*(31-F14+1))</f>
        <v>72</v>
      </c>
      <c r="I14" s="1"/>
      <c r="N14">
        <v>9</v>
      </c>
      <c r="O14" s="2">
        <f>(10*(22-N14+1))</f>
        <v>140</v>
      </c>
      <c r="P14" s="1">
        <f>M14+K14+I14+G14+E14+C14+O14</f>
        <v>212</v>
      </c>
    </row>
    <row r="15" spans="1:16" ht="13.5">
      <c r="A15" t="s">
        <v>173</v>
      </c>
      <c r="I15" s="1"/>
      <c r="N15">
        <v>2</v>
      </c>
      <c r="O15" s="2">
        <f>(10*(22-N15+1))</f>
        <v>210</v>
      </c>
      <c r="P15" s="1">
        <f>M15+K15+I15+G15+E15+C15+O15</f>
        <v>210</v>
      </c>
    </row>
    <row r="16" spans="1:16" ht="14.25">
      <c r="A16" t="s">
        <v>174</v>
      </c>
      <c r="B16">
        <v>10</v>
      </c>
      <c r="C16" s="1">
        <f>(4*(45-B16+1))</f>
        <v>144</v>
      </c>
      <c r="G16" s="1"/>
      <c r="I16" s="1"/>
      <c r="J16">
        <v>4</v>
      </c>
      <c r="K16" s="1">
        <f>(3*(18-J16+1))</f>
        <v>45</v>
      </c>
      <c r="P16" s="1">
        <f>M16+K16+I16+G16+E16+C16+O16</f>
        <v>189</v>
      </c>
    </row>
    <row r="17" spans="1:16" ht="14.25">
      <c r="A17" t="s">
        <v>175</v>
      </c>
      <c r="B17">
        <v>3</v>
      </c>
      <c r="C17" s="1">
        <f>(4*(45-B17+1))</f>
        <v>172</v>
      </c>
      <c r="G17" s="1"/>
      <c r="I17" s="1"/>
      <c r="P17" s="1">
        <f>M17+K17+I17+G17+E17+C17+O17</f>
        <v>172</v>
      </c>
    </row>
    <row r="18" spans="1:16" ht="13.5">
      <c r="A18" t="s">
        <v>176</v>
      </c>
      <c r="C18" s="1"/>
      <c r="G18" s="1"/>
      <c r="I18" s="1"/>
      <c r="J18">
        <v>7</v>
      </c>
      <c r="K18" s="1">
        <f>(3*(18-J18+1))</f>
        <v>36</v>
      </c>
      <c r="N18">
        <v>10</v>
      </c>
      <c r="O18" s="2">
        <f>(10*(22-N18+1))</f>
        <v>130</v>
      </c>
      <c r="P18" s="1">
        <f>M18+K18+I18+G18+E18+C18+O18</f>
        <v>166</v>
      </c>
    </row>
    <row r="19" spans="1:16" ht="14.25">
      <c r="A19" t="s">
        <v>136</v>
      </c>
      <c r="N19">
        <v>7</v>
      </c>
      <c r="O19" s="2">
        <f>(10*(22-N19+1))</f>
        <v>160</v>
      </c>
      <c r="P19" s="1">
        <f>M19+K19+I19+G19+E19+C19+O19</f>
        <v>160</v>
      </c>
    </row>
    <row r="20" spans="1:16" ht="13.5">
      <c r="A20" t="s">
        <v>177</v>
      </c>
      <c r="C20" s="1"/>
      <c r="G20" s="1"/>
      <c r="I20" s="1"/>
      <c r="N20">
        <v>8</v>
      </c>
      <c r="O20" s="2">
        <f>(10*(22-N20+1))</f>
        <v>150</v>
      </c>
      <c r="P20" s="1">
        <f>M20+K20+I20+G20+E20+C20+O20</f>
        <v>150</v>
      </c>
    </row>
    <row r="21" spans="1:16" ht="14.25">
      <c r="A21" t="s">
        <v>178</v>
      </c>
      <c r="B21">
        <v>24</v>
      </c>
      <c r="C21" s="1">
        <f>(4*(45-B21+1))</f>
        <v>88</v>
      </c>
      <c r="G21" s="1"/>
      <c r="I21" s="1"/>
      <c r="N21">
        <v>18</v>
      </c>
      <c r="O21" s="2">
        <f>(10*(22-N21+1))</f>
        <v>50</v>
      </c>
      <c r="P21" s="1">
        <f>M21+K21+I21+G21+E21+C21+O21</f>
        <v>138</v>
      </c>
    </row>
    <row r="22" spans="1:16" ht="14.25">
      <c r="A22" t="s">
        <v>179</v>
      </c>
      <c r="B22">
        <v>14</v>
      </c>
      <c r="C22" s="1">
        <f>(4*(45-B22+1))</f>
        <v>128</v>
      </c>
      <c r="G22" s="1"/>
      <c r="I22" s="1"/>
      <c r="P22" s="1">
        <f>M22+K22+I22+G22+E22+C22+O22</f>
        <v>128</v>
      </c>
    </row>
    <row r="23" spans="1:16" ht="14.25">
      <c r="A23" t="s">
        <v>180</v>
      </c>
      <c r="C23" s="1"/>
      <c r="F23">
        <v>3</v>
      </c>
      <c r="G23" s="1">
        <f>(4*(31-F23+1))</f>
        <v>116</v>
      </c>
      <c r="I23" s="1"/>
      <c r="P23" s="1">
        <f>M23+K23+I23+G23+E23+C23+O23</f>
        <v>116</v>
      </c>
    </row>
    <row r="24" spans="1:16" ht="14.25">
      <c r="A24" t="s">
        <v>181</v>
      </c>
      <c r="C24" s="1"/>
      <c r="G24" s="1"/>
      <c r="I24" s="1"/>
      <c r="N24">
        <v>12</v>
      </c>
      <c r="O24" s="2">
        <f>(10*(22-N24+1))</f>
        <v>110</v>
      </c>
      <c r="P24" s="1">
        <f>M24+K24+I24+G24+E24+C24+O24</f>
        <v>110</v>
      </c>
    </row>
    <row r="25" spans="1:16" ht="14.25">
      <c r="A25" t="s">
        <v>182</v>
      </c>
      <c r="B25">
        <v>41</v>
      </c>
      <c r="C25" s="1">
        <f>(4*(45-B25+1))</f>
        <v>20</v>
      </c>
      <c r="F25">
        <v>13</v>
      </c>
      <c r="G25" s="1">
        <f>(4*(31-F25+1))</f>
        <v>76</v>
      </c>
      <c r="I25" s="1"/>
      <c r="P25" s="1">
        <f>M25+K25+I25+G25+E25+C25+O25</f>
        <v>96</v>
      </c>
    </row>
    <row r="26" spans="1:16" ht="14.25">
      <c r="A26" t="s">
        <v>183</v>
      </c>
      <c r="C26" s="1"/>
      <c r="F26">
        <v>8</v>
      </c>
      <c r="G26" s="1">
        <f>(4*(31-F26+1))</f>
        <v>96</v>
      </c>
      <c r="I26" s="1"/>
      <c r="P26" s="1">
        <f>M26+K26+I26+G26+E26+C26+O26</f>
        <v>96</v>
      </c>
    </row>
    <row r="27" spans="1:16" ht="13.5">
      <c r="A27" t="s">
        <v>184</v>
      </c>
      <c r="F27">
        <v>10</v>
      </c>
      <c r="G27" s="1">
        <f>(4*(31-F27+1))</f>
        <v>88</v>
      </c>
      <c r="H27">
        <v>4</v>
      </c>
      <c r="I27" s="1">
        <f>(1*(11-H27+1))</f>
        <v>8</v>
      </c>
      <c r="P27" s="1">
        <f>M27+K27+I27+G27+E27+C27+O27</f>
        <v>96</v>
      </c>
    </row>
    <row r="28" spans="1:16" ht="14.25">
      <c r="A28" t="s">
        <v>185</v>
      </c>
      <c r="B28">
        <v>23</v>
      </c>
      <c r="C28" s="1">
        <f>(4*(45-B28+1))</f>
        <v>92</v>
      </c>
      <c r="G28" s="1"/>
      <c r="I28" s="1"/>
      <c r="P28" s="1">
        <f>M28+K28+I28+G28+E28+C28+O28</f>
        <v>92</v>
      </c>
    </row>
    <row r="29" spans="1:16" ht="13.5">
      <c r="A29" t="s">
        <v>186</v>
      </c>
      <c r="B29">
        <v>25</v>
      </c>
      <c r="C29" s="1">
        <f>(4*(45-B29+1))</f>
        <v>84</v>
      </c>
      <c r="G29" s="1"/>
      <c r="I29" s="1"/>
      <c r="P29" s="1">
        <f>M29+K29+I29+G29+E29+C29+O29</f>
        <v>84</v>
      </c>
    </row>
    <row r="30" spans="1:16" ht="14.25">
      <c r="A30" t="s">
        <v>187</v>
      </c>
      <c r="F30">
        <v>11</v>
      </c>
      <c r="G30" s="1">
        <f>(4*(31-F30+1))</f>
        <v>84</v>
      </c>
      <c r="I30" s="1"/>
      <c r="P30" s="1">
        <f>M30+K30+I30+G30+E30+C30+O30</f>
        <v>84</v>
      </c>
    </row>
    <row r="31" spans="1:16" ht="13.5">
      <c r="A31" t="s">
        <v>41</v>
      </c>
      <c r="B31">
        <v>26</v>
      </c>
      <c r="C31" s="1">
        <f>(4*(45-B31+1))</f>
        <v>80</v>
      </c>
      <c r="G31" s="1"/>
      <c r="I31" s="1"/>
      <c r="P31" s="1">
        <f>M31+K31+I31+G31+E31+C31+O31</f>
        <v>80</v>
      </c>
    </row>
    <row r="32" spans="1:16" ht="14.25">
      <c r="A32" t="s">
        <v>188</v>
      </c>
      <c r="F32">
        <v>12</v>
      </c>
      <c r="G32" s="1">
        <f>(4*(31-F32+1))</f>
        <v>80</v>
      </c>
      <c r="I32" s="1"/>
      <c r="P32" s="1">
        <f>M32+K32+I32+G32+E32+C32+O32</f>
        <v>80</v>
      </c>
    </row>
    <row r="33" spans="1:16" ht="14.25">
      <c r="A33" t="s">
        <v>66</v>
      </c>
      <c r="N33">
        <v>15</v>
      </c>
      <c r="O33" s="2">
        <f>(10*(22-N33+1))</f>
        <v>80</v>
      </c>
      <c r="P33" s="1">
        <f>M33+K33+I33+G33+E33+C33+O33</f>
        <v>80</v>
      </c>
    </row>
    <row r="34" spans="1:16" ht="14.25">
      <c r="A34" t="s">
        <v>189</v>
      </c>
      <c r="B34">
        <v>33</v>
      </c>
      <c r="C34" s="1">
        <f>(4*(45-B34+1))</f>
        <v>52</v>
      </c>
      <c r="D34">
        <v>10</v>
      </c>
      <c r="E34" s="1">
        <f>(1*(10-D34+1))</f>
        <v>1</v>
      </c>
      <c r="F34">
        <v>27</v>
      </c>
      <c r="G34" s="1">
        <f>(4*(31-F34+1))</f>
        <v>20</v>
      </c>
      <c r="I34" s="1"/>
      <c r="P34" s="1">
        <f>M34+K34+I34+G34+E34+C34+O34</f>
        <v>73</v>
      </c>
    </row>
    <row r="35" spans="1:16" ht="14.25">
      <c r="A35" t="s">
        <v>190</v>
      </c>
      <c r="B35">
        <v>28</v>
      </c>
      <c r="C35" s="1">
        <f>(4*(45-B35+1))</f>
        <v>72</v>
      </c>
      <c r="G35" s="1"/>
      <c r="I35" s="1"/>
      <c r="P35" s="1">
        <f>M35+K35+I35+G35+E35+C35+O35</f>
        <v>72</v>
      </c>
    </row>
    <row r="36" spans="1:16" ht="14.25">
      <c r="A36" t="s">
        <v>191</v>
      </c>
      <c r="D36">
        <v>1</v>
      </c>
      <c r="E36" s="1">
        <f>(1*(10-D36+1))</f>
        <v>10</v>
      </c>
      <c r="F36">
        <v>17</v>
      </c>
      <c r="G36" s="1">
        <f>(4*(31-F36+1))</f>
        <v>60</v>
      </c>
      <c r="I36" s="1"/>
      <c r="P36" s="1">
        <f>M36+K36+I36+G36+E36+C36+O36</f>
        <v>70</v>
      </c>
    </row>
    <row r="37" spans="1:16" ht="14.25">
      <c r="A37" t="s">
        <v>192</v>
      </c>
      <c r="N37">
        <v>16</v>
      </c>
      <c r="O37" s="2">
        <f>(10*(22-N37+1))</f>
        <v>70</v>
      </c>
      <c r="P37" s="1">
        <f>M37+K37+I37+G37+E37+C37+O37</f>
        <v>70</v>
      </c>
    </row>
    <row r="38" spans="1:16" ht="14.25">
      <c r="A38" t="s">
        <v>193</v>
      </c>
      <c r="C38" s="1"/>
      <c r="F38">
        <v>15</v>
      </c>
      <c r="G38" s="1">
        <f>(4*(31-F38+1))</f>
        <v>68</v>
      </c>
      <c r="I38" s="1"/>
      <c r="P38" s="1">
        <f>M38+K38+I38+G38+E38+C38+O38</f>
        <v>68</v>
      </c>
    </row>
    <row r="39" spans="1:16" ht="13.5">
      <c r="A39" t="s">
        <v>194</v>
      </c>
      <c r="F39">
        <v>21</v>
      </c>
      <c r="G39" s="1">
        <f>(4*(31-F39+1))</f>
        <v>44</v>
      </c>
      <c r="I39" s="1"/>
      <c r="L39">
        <v>8</v>
      </c>
      <c r="M39" s="1">
        <f>(2*(19-L39+1))</f>
        <v>24</v>
      </c>
      <c r="P39" s="1">
        <f>M39+K39+I39+G39+E39+C39+O39</f>
        <v>68</v>
      </c>
    </row>
    <row r="40" spans="1:16" ht="14.25">
      <c r="A40" t="s">
        <v>195</v>
      </c>
      <c r="C40" s="1"/>
      <c r="G40" s="1"/>
      <c r="I40" s="1"/>
      <c r="J40">
        <v>5</v>
      </c>
      <c r="K40" s="1">
        <f>(3*(18-J40+1))</f>
        <v>42</v>
      </c>
      <c r="L40">
        <v>11</v>
      </c>
      <c r="M40" s="1">
        <f>(2*(19-L40+1))</f>
        <v>18</v>
      </c>
      <c r="P40" s="1">
        <f>M40+K40+I40+G40+E40+C40+O40</f>
        <v>60</v>
      </c>
    </row>
    <row r="41" spans="1:16" ht="14.25">
      <c r="A41" t="s">
        <v>196</v>
      </c>
      <c r="B41">
        <v>35</v>
      </c>
      <c r="C41" s="1">
        <f>(4*(45-B41+1))</f>
        <v>44</v>
      </c>
      <c r="G41" s="1"/>
      <c r="I41" s="1"/>
      <c r="J41">
        <v>14</v>
      </c>
      <c r="K41" s="1">
        <f>(3*(18-J41+1))</f>
        <v>15</v>
      </c>
      <c r="P41" s="1">
        <f>M41+K41+I41+G41+E41+C41+O41</f>
        <v>59</v>
      </c>
    </row>
    <row r="42" spans="1:16" ht="14.25">
      <c r="A42" t="s">
        <v>197</v>
      </c>
      <c r="B42">
        <v>38</v>
      </c>
      <c r="C42" s="1">
        <f>(4*(45-B42+1))</f>
        <v>32</v>
      </c>
      <c r="G42" s="1"/>
      <c r="I42" s="1"/>
      <c r="J42">
        <v>10</v>
      </c>
      <c r="K42" s="1">
        <f>(3*(18-J42+1))</f>
        <v>27</v>
      </c>
      <c r="P42" s="1">
        <f>M42+K42+I42+G42+E42+C42+O42</f>
        <v>59</v>
      </c>
    </row>
    <row r="43" spans="1:16" ht="13.5">
      <c r="A43" t="s">
        <v>198</v>
      </c>
      <c r="C43" s="1"/>
      <c r="F43">
        <v>18</v>
      </c>
      <c r="G43" s="1">
        <f>(4*(31-F43+1))</f>
        <v>56</v>
      </c>
      <c r="I43" s="1"/>
      <c r="P43" s="1">
        <f>M43+K43+I43+G43+E43+C43+O43</f>
        <v>56</v>
      </c>
    </row>
    <row r="44" spans="1:16" ht="14.25">
      <c r="A44" t="s">
        <v>199</v>
      </c>
      <c r="B44">
        <v>32</v>
      </c>
      <c r="C44" s="1">
        <f>(4*(45-B44+1))</f>
        <v>56</v>
      </c>
      <c r="G44" s="1"/>
      <c r="I44" s="1"/>
      <c r="P44" s="1">
        <f>M44+K44+I44+G44+E44+C44+O44</f>
        <v>56</v>
      </c>
    </row>
    <row r="45" spans="1:16" ht="13.5">
      <c r="A45" t="s">
        <v>200</v>
      </c>
      <c r="C45" s="1"/>
      <c r="F45">
        <v>19</v>
      </c>
      <c r="G45" s="1">
        <f>(4*(31-F45+1))</f>
        <v>52</v>
      </c>
      <c r="I45" s="1"/>
      <c r="P45" s="1">
        <f>M45+K45+I45+G45+E45+C45+O45</f>
        <v>52</v>
      </c>
    </row>
    <row r="46" spans="1:16" ht="14.25">
      <c r="A46" t="s">
        <v>201</v>
      </c>
      <c r="C46" s="1"/>
      <c r="F46">
        <v>20</v>
      </c>
      <c r="G46" s="1">
        <f>(4*(31-F46+1))</f>
        <v>48</v>
      </c>
      <c r="I46" s="1"/>
      <c r="P46" s="1">
        <f>M46+K46+I46+G46+E46+C46+O46</f>
        <v>48</v>
      </c>
    </row>
    <row r="47" spans="1:16" ht="14.25">
      <c r="A47" t="s">
        <v>202</v>
      </c>
      <c r="B47">
        <v>34</v>
      </c>
      <c r="C47" s="1">
        <f>(4*(45-B47+1))</f>
        <v>48</v>
      </c>
      <c r="G47" s="1"/>
      <c r="I47" s="1"/>
      <c r="P47" s="1">
        <f>M47+K47+I47+G47+E47+C47+O47</f>
        <v>48</v>
      </c>
    </row>
    <row r="48" spans="1:16" ht="14.25">
      <c r="A48" t="s">
        <v>203</v>
      </c>
      <c r="G48" s="1"/>
      <c r="I48" s="1"/>
      <c r="J48">
        <v>3</v>
      </c>
      <c r="K48" s="1">
        <f>(3*(18-J48+1))</f>
        <v>48</v>
      </c>
      <c r="P48" s="1">
        <f>M48+K48+I48+G48+E48+C48+O48</f>
        <v>48</v>
      </c>
    </row>
    <row r="49" spans="1:16" ht="14.25">
      <c r="A49" t="s">
        <v>204</v>
      </c>
      <c r="B49">
        <v>40</v>
      </c>
      <c r="C49" s="1">
        <f>(4*(45-B49+1))</f>
        <v>24</v>
      </c>
      <c r="F49">
        <v>28</v>
      </c>
      <c r="G49" s="1">
        <f>(4*(31-F49+1))</f>
        <v>16</v>
      </c>
      <c r="I49" s="1"/>
      <c r="P49" s="1">
        <f>M49+K49+I49+G49+E49+C49+O49</f>
        <v>40</v>
      </c>
    </row>
    <row r="50" spans="1:16" ht="13.5">
      <c r="A50" t="s">
        <v>205</v>
      </c>
      <c r="D50">
        <v>3</v>
      </c>
      <c r="E50" s="1">
        <f>(1*(10-D50+1))</f>
        <v>8</v>
      </c>
      <c r="G50" s="1"/>
      <c r="I50" s="1"/>
      <c r="L50">
        <v>4</v>
      </c>
      <c r="M50" s="1">
        <f>(2*(19-L50+1))</f>
        <v>32</v>
      </c>
      <c r="P50" s="1">
        <f>M50+K50+I50+G50+E50+C50+O50</f>
        <v>40</v>
      </c>
    </row>
    <row r="51" spans="1:16" ht="14.25">
      <c r="A51" t="s">
        <v>206</v>
      </c>
      <c r="F51">
        <v>22</v>
      </c>
      <c r="G51" s="1">
        <f>(4*(31-F51+1))</f>
        <v>40</v>
      </c>
      <c r="I51" s="1"/>
      <c r="P51" s="1">
        <f>M51+K51+I51+G51+E51+C51+O51</f>
        <v>40</v>
      </c>
    </row>
    <row r="52" spans="1:16" ht="14.25">
      <c r="A52" t="s">
        <v>207</v>
      </c>
      <c r="N52">
        <v>19</v>
      </c>
      <c r="O52" s="2">
        <f>(10*(22-N52+1))</f>
        <v>40</v>
      </c>
      <c r="P52" s="1">
        <f>M52+K52+I52+G52+E52+C52+O52</f>
        <v>40</v>
      </c>
    </row>
    <row r="53" spans="1:16" ht="14.25">
      <c r="A53" t="s">
        <v>208</v>
      </c>
      <c r="C53" s="1"/>
      <c r="G53" s="1"/>
      <c r="I53" s="1"/>
      <c r="J53">
        <v>6</v>
      </c>
      <c r="K53" s="1">
        <f>(3*(18-J53+1))</f>
        <v>39</v>
      </c>
      <c r="P53" s="1">
        <f>M53+K53+I53+G53+E53+C53+O53</f>
        <v>39</v>
      </c>
    </row>
    <row r="54" spans="1:16" ht="14.25">
      <c r="A54" t="s">
        <v>209</v>
      </c>
      <c r="C54" s="1"/>
      <c r="G54" s="1"/>
      <c r="I54" s="1"/>
      <c r="L54">
        <v>2</v>
      </c>
      <c r="M54" s="1">
        <f>(2*(19-L54+1))</f>
        <v>36</v>
      </c>
      <c r="P54" s="1">
        <f>M54+K54+I54+G54+E54+C54+O54</f>
        <v>36</v>
      </c>
    </row>
    <row r="55" spans="1:16" ht="14.25">
      <c r="A55" t="s">
        <v>210</v>
      </c>
      <c r="C55" s="1"/>
      <c r="F55">
        <v>23</v>
      </c>
      <c r="G55" s="1">
        <f>(4*(31-F55+1))</f>
        <v>36</v>
      </c>
      <c r="I55" s="1"/>
      <c r="P55" s="1">
        <f>M55+K55+I55+G55+E55+C55+O55</f>
        <v>36</v>
      </c>
    </row>
    <row r="56" spans="1:16" ht="14.25">
      <c r="A56" t="s">
        <v>211</v>
      </c>
      <c r="I56" s="1"/>
      <c r="L56">
        <v>3</v>
      </c>
      <c r="M56" s="1">
        <f>(2*(19-L56+1))</f>
        <v>34</v>
      </c>
      <c r="P56" s="1">
        <f>M56+K56+I56+G56+E56+C56+O56</f>
        <v>34</v>
      </c>
    </row>
    <row r="57" spans="1:16" ht="13.5">
      <c r="A57" t="s">
        <v>212</v>
      </c>
      <c r="G57" s="1"/>
      <c r="I57" s="1"/>
      <c r="J57">
        <v>8</v>
      </c>
      <c r="K57" s="1">
        <f>(3*(18-J57+1))</f>
        <v>33</v>
      </c>
      <c r="P57" s="1">
        <f>M57+K57+I57+G57+E57+C57+O57</f>
        <v>33</v>
      </c>
    </row>
    <row r="58" spans="1:16" ht="14.25">
      <c r="A58" t="s">
        <v>213</v>
      </c>
      <c r="F58">
        <v>24</v>
      </c>
      <c r="G58" s="1">
        <f>(4*(31-F58+1))</f>
        <v>32</v>
      </c>
      <c r="I58" s="1"/>
      <c r="P58" s="1">
        <f>M58+K58+I58+G58+E58+C58+O58</f>
        <v>32</v>
      </c>
    </row>
    <row r="59" spans="1:16" ht="13.5">
      <c r="A59" t="s">
        <v>75</v>
      </c>
      <c r="G59" s="1"/>
      <c r="I59" s="1"/>
      <c r="J59">
        <v>9</v>
      </c>
      <c r="K59" s="1">
        <f>(3*(18-J59+1))</f>
        <v>30</v>
      </c>
      <c r="P59" s="1">
        <f>M59+K59+I59+G59+E59+C59+O59</f>
        <v>30</v>
      </c>
    </row>
    <row r="60" spans="1:16" ht="14.25">
      <c r="A60" t="s">
        <v>214</v>
      </c>
      <c r="D60">
        <v>2</v>
      </c>
      <c r="E60" s="1">
        <f>(1*(10-D60+1))</f>
        <v>9</v>
      </c>
      <c r="G60" s="1"/>
      <c r="I60" s="1"/>
      <c r="L60">
        <v>10</v>
      </c>
      <c r="M60" s="1">
        <f>(2*(19-L60+1))</f>
        <v>20</v>
      </c>
      <c r="P60" s="1">
        <f>M60+K60+I60+G60+E60+C60+O60</f>
        <v>29</v>
      </c>
    </row>
    <row r="61" spans="1:16" ht="14.25">
      <c r="A61" t="s">
        <v>215</v>
      </c>
      <c r="B61">
        <v>39</v>
      </c>
      <c r="C61" s="1">
        <f>(4*(45-B61+1))</f>
        <v>28</v>
      </c>
      <c r="G61" s="1"/>
      <c r="I61" s="1"/>
      <c r="P61" s="1">
        <f>M61+K61+I61+G61+E61+C61+O61</f>
        <v>28</v>
      </c>
    </row>
    <row r="62" spans="1:16" ht="14.25">
      <c r="A62" t="s">
        <v>216</v>
      </c>
      <c r="F62">
        <v>25</v>
      </c>
      <c r="G62" s="1">
        <f>(4*(31-F62+1))</f>
        <v>28</v>
      </c>
      <c r="I62" s="1"/>
      <c r="P62" s="1">
        <f>M62+K62+I62+G62+E62+C62+O62</f>
        <v>28</v>
      </c>
    </row>
    <row r="63" spans="1:16" ht="14.25">
      <c r="A63" t="s">
        <v>217</v>
      </c>
      <c r="I63" s="1"/>
      <c r="L63">
        <v>6</v>
      </c>
      <c r="M63" s="1">
        <f>(2*(19-L63+1))</f>
        <v>28</v>
      </c>
      <c r="P63" s="1">
        <f>M63+K63+I63+G63+E63+C63+O63</f>
        <v>28</v>
      </c>
    </row>
    <row r="64" spans="1:16" ht="14.25">
      <c r="A64" t="s">
        <v>218</v>
      </c>
      <c r="I64" s="1"/>
      <c r="L64">
        <v>7</v>
      </c>
      <c r="M64" s="1">
        <f>(2*(19-L64+1))</f>
        <v>26</v>
      </c>
      <c r="P64" s="1">
        <f>M64+K64+I64+G64+E64+C64+O64</f>
        <v>26</v>
      </c>
    </row>
    <row r="65" spans="1:16" ht="14.25">
      <c r="A65" t="s">
        <v>219</v>
      </c>
      <c r="G65" s="1"/>
      <c r="I65" s="1"/>
      <c r="J65">
        <v>11</v>
      </c>
      <c r="K65" s="1">
        <f>(3*(18-J65+1))</f>
        <v>24</v>
      </c>
      <c r="P65" s="1">
        <f>M65+K65+I65+G65+E65+C65+O65</f>
        <v>24</v>
      </c>
    </row>
    <row r="66" spans="1:16" ht="14.25">
      <c r="A66" t="s">
        <v>220</v>
      </c>
      <c r="F66">
        <v>26</v>
      </c>
      <c r="G66" s="1">
        <f>(4*(31-F66+1))</f>
        <v>24</v>
      </c>
      <c r="I66" s="1"/>
      <c r="P66" s="1">
        <f>M66+K66+I66+G66+E66+C66+O66</f>
        <v>24</v>
      </c>
    </row>
    <row r="67" spans="1:16" ht="14.25">
      <c r="A67" t="s">
        <v>221</v>
      </c>
      <c r="I67" s="1"/>
      <c r="L67">
        <v>9</v>
      </c>
      <c r="M67" s="1">
        <f>(2*(19-L67+1))</f>
        <v>22</v>
      </c>
      <c r="P67" s="1">
        <f>M67+K67+I67+G67+E67+C67+O67</f>
        <v>22</v>
      </c>
    </row>
    <row r="68" spans="1:16" ht="14.25">
      <c r="A68" t="s">
        <v>222</v>
      </c>
      <c r="C68" s="1"/>
      <c r="G68" s="1"/>
      <c r="I68" s="1"/>
      <c r="J68">
        <v>12</v>
      </c>
      <c r="K68" s="1">
        <f>(3*(18-J68+1))</f>
        <v>21</v>
      </c>
      <c r="P68" s="1">
        <f>M68+K68+I68+G68+E68+C68+O68</f>
        <v>21</v>
      </c>
    </row>
    <row r="69" spans="1:16" ht="13.5">
      <c r="A69" t="s">
        <v>223</v>
      </c>
      <c r="B69">
        <v>43</v>
      </c>
      <c r="C69" s="1">
        <f>(4*(45-B69+1))</f>
        <v>12</v>
      </c>
      <c r="F69">
        <v>30</v>
      </c>
      <c r="G69" s="1">
        <f>(4*(31-F69+1))</f>
        <v>8</v>
      </c>
      <c r="I69" s="1"/>
      <c r="P69" s="1">
        <f>M69+K69+I69+G69+E69+C69+O69</f>
        <v>20</v>
      </c>
    </row>
    <row r="70" spans="1:16" ht="14.25">
      <c r="A70" t="s">
        <v>224</v>
      </c>
      <c r="G70" s="1"/>
      <c r="I70" s="1"/>
      <c r="J70">
        <v>13</v>
      </c>
      <c r="K70" s="1">
        <f>(3*(18-J70+1))</f>
        <v>18</v>
      </c>
      <c r="P70" s="1">
        <f>M70+K70+I70+G70+E70+C70+O70</f>
        <v>18</v>
      </c>
    </row>
    <row r="71" spans="1:16" ht="14.25">
      <c r="A71" t="s">
        <v>225</v>
      </c>
      <c r="B71">
        <v>42</v>
      </c>
      <c r="C71" s="1">
        <f>(4*(45-B71+1))</f>
        <v>16</v>
      </c>
      <c r="G71" s="1"/>
      <c r="I71" s="1"/>
      <c r="P71" s="1">
        <f>M71+K71+I71+G71+E71+C71+O71</f>
        <v>16</v>
      </c>
    </row>
    <row r="72" spans="1:16" ht="14.25">
      <c r="A72" t="s">
        <v>226</v>
      </c>
      <c r="I72" s="1"/>
      <c r="L72">
        <v>12</v>
      </c>
      <c r="M72" s="1">
        <f>(2*(19-L72+1))</f>
        <v>16</v>
      </c>
      <c r="P72" s="1">
        <f>M72+K72+I72+G72+E72+C72+O72</f>
        <v>16</v>
      </c>
    </row>
    <row r="73" spans="1:16" ht="14.25">
      <c r="A73" t="s">
        <v>227</v>
      </c>
      <c r="F73">
        <v>29</v>
      </c>
      <c r="G73" s="1">
        <f>(4*(31-F73+1))</f>
        <v>12</v>
      </c>
      <c r="H73">
        <v>10</v>
      </c>
      <c r="I73" s="1">
        <f>(1*(11-H73+1))</f>
        <v>2</v>
      </c>
      <c r="P73" s="1">
        <f>M73+K73+I73+G73+E73+C73+O73</f>
        <v>14</v>
      </c>
    </row>
    <row r="74" spans="1:16" ht="13.5">
      <c r="A74" t="s">
        <v>228</v>
      </c>
      <c r="I74" s="1"/>
      <c r="L74">
        <v>13</v>
      </c>
      <c r="M74" s="1">
        <f>(2*(19-L74+1))</f>
        <v>14</v>
      </c>
      <c r="P74" s="1">
        <f>M74+K74+I74+G74+E74+C74+O74</f>
        <v>14</v>
      </c>
    </row>
    <row r="75" spans="1:16" ht="14.25">
      <c r="A75" t="s">
        <v>229</v>
      </c>
      <c r="G75" s="1"/>
      <c r="I75" s="1"/>
      <c r="J75">
        <v>15</v>
      </c>
      <c r="K75" s="1">
        <f>(3*(18-J75+1))</f>
        <v>12</v>
      </c>
      <c r="P75" s="1">
        <f>M75+K75+I75+G75+E75+C75+O75</f>
        <v>12</v>
      </c>
    </row>
    <row r="76" spans="1:16" ht="14.25">
      <c r="A76" t="s">
        <v>230</v>
      </c>
      <c r="I76" s="1"/>
      <c r="L76">
        <v>14</v>
      </c>
      <c r="M76" s="1">
        <f>(2*(19-L76+1))</f>
        <v>12</v>
      </c>
      <c r="P76" s="1">
        <f>M76+K76+I76+G76+E76+C76+O76</f>
        <v>12</v>
      </c>
    </row>
    <row r="77" spans="1:16" ht="13.5">
      <c r="A77" t="s">
        <v>231</v>
      </c>
      <c r="I77" s="1"/>
      <c r="L77">
        <v>15</v>
      </c>
      <c r="M77" s="1">
        <f>(2*(19-L77+1))</f>
        <v>10</v>
      </c>
      <c r="P77" s="1">
        <f>M77+K77+I77+G77+E77+C77+O77</f>
        <v>10</v>
      </c>
    </row>
    <row r="78" spans="1:16" ht="14.25">
      <c r="A78" t="s">
        <v>232</v>
      </c>
      <c r="C78" s="1"/>
      <c r="G78" s="1"/>
      <c r="H78">
        <v>3</v>
      </c>
      <c r="I78" s="1">
        <f>(1*(11-H78+1))</f>
        <v>9</v>
      </c>
      <c r="P78" s="1">
        <f>M78+K78+I78+G78+E78+C78+O78</f>
        <v>9</v>
      </c>
    </row>
    <row r="79" spans="1:16" ht="13.5">
      <c r="A79" t="s">
        <v>233</v>
      </c>
      <c r="G79" s="1"/>
      <c r="I79" s="1"/>
      <c r="J79">
        <v>16</v>
      </c>
      <c r="K79" s="1">
        <f>(3*(18-J79+1))</f>
        <v>9</v>
      </c>
      <c r="P79" s="1">
        <f>M79+K79+I79+G79+E79+C79+O79</f>
        <v>9</v>
      </c>
    </row>
    <row r="80" spans="1:16" ht="13.5">
      <c r="A80" t="s">
        <v>234</v>
      </c>
      <c r="B80">
        <v>44</v>
      </c>
      <c r="C80" s="1">
        <f>(4*(45-B80+1))</f>
        <v>8</v>
      </c>
      <c r="G80" s="1"/>
      <c r="I80" s="1"/>
      <c r="P80" s="1">
        <f>M80+K80+I80+G80+E80+C80+O80</f>
        <v>8</v>
      </c>
    </row>
    <row r="81" spans="1:16" ht="13.5">
      <c r="A81" t="s">
        <v>235</v>
      </c>
      <c r="I81" s="1"/>
      <c r="L81">
        <v>16</v>
      </c>
      <c r="M81" s="1">
        <f>(2*(19-L81+1))</f>
        <v>8</v>
      </c>
      <c r="P81" s="1">
        <f>M81+K81+I81+G81+E81+C81+O81</f>
        <v>8</v>
      </c>
    </row>
    <row r="82" spans="1:16" ht="14.25">
      <c r="A82" t="s">
        <v>236</v>
      </c>
      <c r="C82" s="1"/>
      <c r="G82" s="1"/>
      <c r="H82">
        <v>5</v>
      </c>
      <c r="I82" s="1">
        <f>(1*(11-H82+1))</f>
        <v>7</v>
      </c>
      <c r="P82" s="1">
        <f>M82+K82+I82+G82+E82+C82+O82</f>
        <v>7</v>
      </c>
    </row>
    <row r="83" spans="1:16" ht="13.5">
      <c r="A83" t="s">
        <v>237</v>
      </c>
      <c r="D83">
        <v>4</v>
      </c>
      <c r="E83" s="1">
        <f>(1*(10-D83+1))</f>
        <v>7</v>
      </c>
      <c r="G83" s="1"/>
      <c r="I83" s="1"/>
      <c r="P83" s="1">
        <f>M83+K83+I83+G83+E83+C83+O83</f>
        <v>7</v>
      </c>
    </row>
    <row r="84" spans="1:16" ht="13.5">
      <c r="A84" t="s">
        <v>238</v>
      </c>
      <c r="C84" s="1"/>
      <c r="G84" s="1"/>
      <c r="H84">
        <v>6</v>
      </c>
      <c r="I84" s="1">
        <f>(1*(11-H84+1))</f>
        <v>6</v>
      </c>
      <c r="P84" s="1">
        <f>M84+K84+I84+G84+E84+C84+O84</f>
        <v>6</v>
      </c>
    </row>
    <row r="85" spans="1:16" ht="13.5">
      <c r="A85" t="s">
        <v>239</v>
      </c>
      <c r="G85" s="1"/>
      <c r="I85" s="1"/>
      <c r="J85">
        <v>17</v>
      </c>
      <c r="K85" s="1">
        <f>(3*(18-J85+1))</f>
        <v>6</v>
      </c>
      <c r="P85" s="1">
        <f>M85+K85+I85+G85+E85+C85+O85</f>
        <v>6</v>
      </c>
    </row>
    <row r="86" spans="1:16" ht="13.5">
      <c r="A86" t="s">
        <v>240</v>
      </c>
      <c r="D86">
        <v>5</v>
      </c>
      <c r="E86" s="1">
        <f>(1*(10-D86+1))</f>
        <v>6</v>
      </c>
      <c r="G86" s="1"/>
      <c r="I86" s="1"/>
      <c r="P86" s="1">
        <f>M86+K86+I86+G86+E86+C86+O86</f>
        <v>6</v>
      </c>
    </row>
    <row r="87" spans="1:16" ht="14.25">
      <c r="A87" t="s">
        <v>241</v>
      </c>
      <c r="I87" s="1"/>
      <c r="L87">
        <v>17</v>
      </c>
      <c r="M87" s="1">
        <f>(2*(19-L87+1))</f>
        <v>6</v>
      </c>
      <c r="P87" s="1">
        <f>M87+K87+I87+G87+E87+C87+O87</f>
        <v>6</v>
      </c>
    </row>
    <row r="88" spans="1:16" ht="14.25">
      <c r="A88" t="s">
        <v>242</v>
      </c>
      <c r="D88">
        <v>6</v>
      </c>
      <c r="E88" s="1">
        <f>(1*(10-D88+1))</f>
        <v>5</v>
      </c>
      <c r="G88" s="1"/>
      <c r="I88" s="1"/>
      <c r="P88" s="1">
        <f>M88+K88+I88+G88+E88+C88+O88</f>
        <v>5</v>
      </c>
    </row>
    <row r="89" spans="1:16" ht="13.5">
      <c r="A89" t="s">
        <v>77</v>
      </c>
      <c r="H89">
        <v>7</v>
      </c>
      <c r="I89" s="1">
        <f>(1*(11-H89+1))</f>
        <v>5</v>
      </c>
      <c r="P89" s="1">
        <f>M89+K89+I89+G89+E89+C89+O89</f>
        <v>5</v>
      </c>
    </row>
    <row r="90" spans="1:16" ht="13.5">
      <c r="A90" t="s">
        <v>63</v>
      </c>
      <c r="G90" s="1"/>
      <c r="H90">
        <v>8</v>
      </c>
      <c r="I90" s="1">
        <f>(1*(11-H90+1))</f>
        <v>4</v>
      </c>
      <c r="P90" s="1">
        <f>M90+K90+I90+G90+E90+C90+O90</f>
        <v>4</v>
      </c>
    </row>
    <row r="91" spans="1:16" ht="14.25">
      <c r="A91" t="s">
        <v>243</v>
      </c>
      <c r="C91" s="1"/>
      <c r="F91">
        <v>31</v>
      </c>
      <c r="G91" s="1">
        <f>(4*(31-F91+1))</f>
        <v>4</v>
      </c>
      <c r="I91" s="1"/>
      <c r="P91" s="1">
        <f>M91+K91+I91+G91+E91+C91+O91</f>
        <v>4</v>
      </c>
    </row>
    <row r="92" spans="1:16" ht="13.5">
      <c r="A92" t="s">
        <v>244</v>
      </c>
      <c r="B92">
        <v>45</v>
      </c>
      <c r="C92" s="1">
        <f>(4*(45-B92+1))</f>
        <v>4</v>
      </c>
      <c r="G92" s="1"/>
      <c r="I92" s="1"/>
      <c r="P92" s="1">
        <f>M92+K92+I92+G92+E92+C92+O92</f>
        <v>4</v>
      </c>
    </row>
    <row r="93" spans="1:16" ht="14.25">
      <c r="A93" t="s">
        <v>245</v>
      </c>
      <c r="D93">
        <v>7</v>
      </c>
      <c r="E93" s="1">
        <f>(1*(10-D93+1))</f>
        <v>4</v>
      </c>
      <c r="G93" s="1"/>
      <c r="I93" s="1"/>
      <c r="P93" s="1">
        <f>M93+K93+I93+G93+E93+C93+O93</f>
        <v>4</v>
      </c>
    </row>
    <row r="94" spans="1:16" ht="13.5">
      <c r="A94" t="s">
        <v>246</v>
      </c>
      <c r="I94" s="1"/>
      <c r="L94">
        <v>18</v>
      </c>
      <c r="M94" s="1">
        <f>(2*(19-L94+1))</f>
        <v>4</v>
      </c>
      <c r="P94" s="1">
        <f>M94+K94+I94+G94+E94+C94+O94</f>
        <v>4</v>
      </c>
    </row>
    <row r="95" spans="1:16" ht="14.25">
      <c r="A95" t="s">
        <v>247</v>
      </c>
      <c r="G95" s="1"/>
      <c r="I95" s="1"/>
      <c r="J95">
        <v>18</v>
      </c>
      <c r="K95" s="1">
        <f>(3*(18-J95+1))</f>
        <v>3</v>
      </c>
      <c r="P95" s="1">
        <f>M95+K95+I95+G95+E95+C95+O95</f>
        <v>3</v>
      </c>
    </row>
    <row r="96" spans="1:16" ht="13.5">
      <c r="A96" t="s">
        <v>248</v>
      </c>
      <c r="D96">
        <v>8</v>
      </c>
      <c r="E96" s="1">
        <f>(1*(10-D96+1))</f>
        <v>3</v>
      </c>
      <c r="G96" s="1"/>
      <c r="I96" s="1"/>
      <c r="P96" s="1">
        <f>M96+K96+I96+G96+E96+C96+O96</f>
        <v>3</v>
      </c>
    </row>
    <row r="97" spans="1:16" ht="14.25">
      <c r="A97" t="s">
        <v>249</v>
      </c>
      <c r="D97">
        <v>9</v>
      </c>
      <c r="E97" s="1">
        <f>(1*(10-D97+1))</f>
        <v>2</v>
      </c>
      <c r="G97" s="1"/>
      <c r="I97" s="1"/>
      <c r="P97" s="1">
        <f>M97+K97+I97+G97+E97+C97+O97</f>
        <v>2</v>
      </c>
    </row>
    <row r="98" spans="1:16" ht="13.5">
      <c r="A98" t="s">
        <v>250</v>
      </c>
      <c r="I98" s="1"/>
      <c r="L98">
        <v>19</v>
      </c>
      <c r="M98" s="1">
        <f>(2*(19-L98+1))</f>
        <v>2</v>
      </c>
      <c r="P98" s="1">
        <f>M98+K98+I98+G98+E98+C98+O98</f>
        <v>2</v>
      </c>
    </row>
    <row r="99" spans="1:16" ht="14.25">
      <c r="A99" t="s">
        <v>251</v>
      </c>
      <c r="H99">
        <v>11</v>
      </c>
      <c r="I99" s="1">
        <f>(1*(11-H99+1))</f>
        <v>1</v>
      </c>
      <c r="P99" s="1">
        <f>M99+K99+I99+G99+E99+C99+O99</f>
        <v>1</v>
      </c>
    </row>
    <row r="100" spans="1:16" ht="14.25">
      <c r="A100" t="s">
        <v>252</v>
      </c>
      <c r="G100" s="1"/>
      <c r="M100" s="1"/>
      <c r="P100" s="1">
        <f>M100+K100+I100+G100+E100+C100+O100</f>
        <v>0</v>
      </c>
    </row>
    <row r="101" spans="1:16" ht="13.5">
      <c r="A101" t="s">
        <v>81</v>
      </c>
      <c r="E101" s="1"/>
      <c r="G101" s="1"/>
      <c r="P101" s="1">
        <f>M101+K101+I101+G101+E101+C101+O101</f>
        <v>0</v>
      </c>
    </row>
    <row r="102" spans="1:16" ht="14.25">
      <c r="A102" t="s">
        <v>253</v>
      </c>
      <c r="C102" s="1"/>
      <c r="G102" s="1"/>
      <c r="I102" s="1"/>
      <c r="M102" s="1"/>
      <c r="P102" s="1">
        <f>M102+K102+I102+G102+E102+C102+O102</f>
        <v>0</v>
      </c>
    </row>
    <row r="103" spans="1:16" ht="13.5">
      <c r="A103" t="s">
        <v>254</v>
      </c>
      <c r="C103" s="1"/>
      <c r="G103" s="1"/>
      <c r="I103" s="1"/>
      <c r="P103" s="1">
        <f>M103+K103+I103+G103+E103+C103+O103</f>
        <v>0</v>
      </c>
    </row>
    <row r="104" spans="1:16" ht="14.25">
      <c r="A104" t="s">
        <v>255</v>
      </c>
      <c r="C104" s="1"/>
      <c r="G104" s="1"/>
      <c r="I104" s="1"/>
      <c r="P104" s="1">
        <f>M104+K104+I104+G104+E104+C104+O104</f>
        <v>0</v>
      </c>
    </row>
    <row r="105" spans="1:16" ht="13.5">
      <c r="A105" t="s">
        <v>86</v>
      </c>
      <c r="C105" s="1"/>
      <c r="G105" s="1"/>
      <c r="I105" s="1"/>
      <c r="M105" s="1"/>
      <c r="P105" s="1">
        <f>M105+K105+I105+G105+E105+C105+O105</f>
        <v>0</v>
      </c>
    </row>
    <row r="106" spans="1:16" ht="14.25">
      <c r="A106" t="s">
        <v>88</v>
      </c>
      <c r="C106" s="1"/>
      <c r="G106" s="1"/>
      <c r="I106" s="1"/>
      <c r="P106" s="1">
        <f>M106+K106+I106+G106+E106+C106+O106</f>
        <v>0</v>
      </c>
    </row>
    <row r="107" spans="1:16" ht="14.25">
      <c r="A107" t="s">
        <v>256</v>
      </c>
      <c r="C107" s="1"/>
      <c r="G107" s="1"/>
      <c r="I107" s="1"/>
      <c r="P107" s="1">
        <f>M107+K107+I107+G107+E107+C107+O107</f>
        <v>0</v>
      </c>
    </row>
    <row r="108" spans="1:16" ht="13.5">
      <c r="A108" t="s">
        <v>257</v>
      </c>
      <c r="C108" s="1"/>
      <c r="G108" s="1"/>
      <c r="I108" s="1"/>
      <c r="P108" s="1">
        <f>M108+K108+I108+G108+E108+C108+O108</f>
        <v>0</v>
      </c>
    </row>
    <row r="109" spans="1:16" ht="14.25">
      <c r="A109" t="s">
        <v>258</v>
      </c>
      <c r="C109" s="1"/>
      <c r="G109" s="1"/>
      <c r="I109" s="1"/>
      <c r="P109" s="1">
        <f>M109+K109+I109+G109+E109+C109+O109</f>
        <v>0</v>
      </c>
    </row>
    <row r="110" spans="1:16" ht="14.25">
      <c r="A110" t="s">
        <v>259</v>
      </c>
      <c r="C110" s="1"/>
      <c r="G110" s="1"/>
      <c r="I110" s="1"/>
      <c r="P110" s="1">
        <f>M110+K110+I110+G110+E110+C110+O110</f>
        <v>0</v>
      </c>
    </row>
    <row r="111" spans="1:16" ht="13.5">
      <c r="A111" t="s">
        <v>260</v>
      </c>
      <c r="C111" s="1"/>
      <c r="G111" s="1"/>
      <c r="I111" s="1"/>
      <c r="P111" s="1">
        <f>M111+K111+I111+G111+E111+C111+O111</f>
        <v>0</v>
      </c>
    </row>
    <row r="112" spans="1:16" ht="14.25">
      <c r="A112" t="s">
        <v>261</v>
      </c>
      <c r="C112" s="1"/>
      <c r="G112" s="1"/>
      <c r="I112" s="1"/>
      <c r="P112" s="1">
        <f>M112+K112+I112+G112+E112+C112+O112</f>
        <v>0</v>
      </c>
    </row>
    <row r="113" spans="1:16" ht="14.25">
      <c r="A113" t="s">
        <v>262</v>
      </c>
      <c r="C113" s="1"/>
      <c r="G113" s="1"/>
      <c r="I113" s="1"/>
      <c r="P113" s="1">
        <f>M113+K113+I113+G113+E113+C113+O113</f>
        <v>0</v>
      </c>
    </row>
    <row r="114" spans="1:16" ht="14.25">
      <c r="A114" t="s">
        <v>263</v>
      </c>
      <c r="C114" s="1"/>
      <c r="G114" s="1"/>
      <c r="I114" s="1"/>
      <c r="P114" s="1">
        <f>M114+K114+I114+G114+E114+C114+O114</f>
        <v>0</v>
      </c>
    </row>
    <row r="115" spans="1:16" ht="14.25">
      <c r="A115" t="s">
        <v>264</v>
      </c>
      <c r="C115" s="1"/>
      <c r="G115" s="1"/>
      <c r="I115" s="1"/>
      <c r="P115" s="1">
        <f>M115+K115+I115+G115+E115+C115+O115</f>
        <v>0</v>
      </c>
    </row>
    <row r="116" spans="1:16" ht="14.25">
      <c r="A116" t="s">
        <v>265</v>
      </c>
      <c r="C116" s="1"/>
      <c r="G116" s="1"/>
      <c r="I116" s="1"/>
      <c r="P116" s="1">
        <f>M116+K116+I116+G116+E116+C116+O116</f>
        <v>0</v>
      </c>
    </row>
    <row r="117" spans="1:16" ht="14.25">
      <c r="A117" t="s">
        <v>266</v>
      </c>
      <c r="C117" s="1"/>
      <c r="G117" s="1"/>
      <c r="I117" s="1"/>
      <c r="P117" s="1">
        <f>M117+K117+I117+G117+E117+C117+O117</f>
        <v>0</v>
      </c>
    </row>
    <row r="118" spans="1:16" ht="14.25">
      <c r="A118" t="s">
        <v>267</v>
      </c>
      <c r="C118" s="1"/>
      <c r="G118" s="1"/>
      <c r="I118" s="1"/>
      <c r="P118" s="1">
        <f>M118+K118+I118+G118+E118+C118+O118</f>
        <v>0</v>
      </c>
    </row>
    <row r="119" spans="1:16" ht="13.5">
      <c r="A119" t="s">
        <v>268</v>
      </c>
      <c r="C119" s="1"/>
      <c r="G119" s="1"/>
      <c r="I119" s="1"/>
      <c r="P119" s="1">
        <f>M119+K119+I119+G119+E119+C119+O119</f>
        <v>0</v>
      </c>
    </row>
    <row r="120" spans="1:16" ht="13.5">
      <c r="A120" t="s">
        <v>269</v>
      </c>
      <c r="C120" s="1"/>
      <c r="G120" s="1"/>
      <c r="I120" s="1"/>
      <c r="P120" s="1">
        <f>M120+K120+I120+G120+E120+C120+O120</f>
        <v>0</v>
      </c>
    </row>
    <row r="121" spans="1:16" ht="14.25">
      <c r="A121" t="s">
        <v>270</v>
      </c>
      <c r="C121" s="1"/>
      <c r="G121" s="1"/>
      <c r="I121" s="1"/>
      <c r="P121" s="1">
        <f>M121+K121+I121+G121+E121+C121+O121</f>
        <v>0</v>
      </c>
    </row>
    <row r="122" spans="1:16" ht="14.25">
      <c r="A122" t="s">
        <v>271</v>
      </c>
      <c r="C122" s="1"/>
      <c r="G122" s="1"/>
      <c r="I122" s="1"/>
      <c r="P122" s="1">
        <f>M122+K122+I122+G122+E122+C122+O122</f>
        <v>0</v>
      </c>
    </row>
    <row r="123" spans="1:16" ht="13.5">
      <c r="A123" t="s">
        <v>272</v>
      </c>
      <c r="C123" s="1"/>
      <c r="G123" s="1"/>
      <c r="I123" s="1"/>
      <c r="P123" s="1">
        <f>M123+K123+I123+G123+E123+C123+O123</f>
        <v>0</v>
      </c>
    </row>
    <row r="124" spans="1:16" ht="14.25">
      <c r="A124" t="s">
        <v>273</v>
      </c>
      <c r="C124" s="1"/>
      <c r="G124" s="1"/>
      <c r="I124" s="1"/>
      <c r="P124" s="1">
        <f>M124+K124+I124+G124+E124+C124+O124</f>
        <v>0</v>
      </c>
    </row>
    <row r="125" spans="1:16" ht="13.5">
      <c r="A125" t="s">
        <v>274</v>
      </c>
      <c r="C125" s="1"/>
      <c r="G125" s="1"/>
      <c r="I125" s="1"/>
      <c r="P125" s="1">
        <f>M125+K125+I125+G125+E125+C125+O125</f>
        <v>0</v>
      </c>
    </row>
    <row r="126" spans="1:16" ht="13.5">
      <c r="A126" t="s">
        <v>275</v>
      </c>
      <c r="C126" s="1"/>
      <c r="G126" s="1"/>
      <c r="I126" s="1"/>
      <c r="P126" s="1">
        <f>M126+K126+I126+G126+E126+C126+O126</f>
        <v>0</v>
      </c>
    </row>
    <row r="127" spans="1:16" ht="14.25">
      <c r="A127" t="s">
        <v>276</v>
      </c>
      <c r="C127" s="1"/>
      <c r="G127" s="1"/>
      <c r="I127" s="1"/>
      <c r="P127" s="1">
        <f>M127+K127+I127+G127+E127+C127+O127</f>
        <v>0</v>
      </c>
    </row>
    <row r="128" spans="1:16" ht="14.25">
      <c r="A128" t="s">
        <v>277</v>
      </c>
      <c r="C128" s="1"/>
      <c r="G128" s="1"/>
      <c r="I128" s="1"/>
      <c r="P128" s="1">
        <f>M128+K128+I128+G128+E128+C128+O128</f>
        <v>0</v>
      </c>
    </row>
    <row r="129" spans="1:16" ht="13.5">
      <c r="A129" t="s">
        <v>102</v>
      </c>
      <c r="C129" s="1"/>
      <c r="G129" s="1"/>
      <c r="I129" s="1"/>
      <c r="P129" s="1">
        <f>M129+K129+I129+G129+E129+C129+O129</f>
        <v>0</v>
      </c>
    </row>
    <row r="130" spans="1:16" ht="13.5">
      <c r="A130" t="s">
        <v>278</v>
      </c>
      <c r="C130" s="1"/>
      <c r="G130" s="1"/>
      <c r="I130" s="1"/>
      <c r="P130" s="1">
        <f>M130+K130+I130+G130+E130+C130+O130</f>
        <v>0</v>
      </c>
    </row>
    <row r="131" spans="1:16" ht="13.5">
      <c r="A131" t="s">
        <v>279</v>
      </c>
      <c r="C131" s="1"/>
      <c r="G131" s="1"/>
      <c r="I131" s="1"/>
      <c r="P131" s="1">
        <f>M131+K131+I131+G131+E131+C131+O131</f>
        <v>0</v>
      </c>
    </row>
    <row r="132" spans="1:16" ht="14.25">
      <c r="A132" t="s">
        <v>280</v>
      </c>
      <c r="C132" s="1"/>
      <c r="G132" s="1"/>
      <c r="I132" s="1"/>
      <c r="P132" s="1">
        <f>M132+K132+I132+G132+E132+C132+O132</f>
        <v>0</v>
      </c>
    </row>
    <row r="133" spans="1:16" ht="14.25">
      <c r="A133" t="s">
        <v>281</v>
      </c>
      <c r="C133" s="1"/>
      <c r="G133" s="1"/>
      <c r="I133" s="1"/>
      <c r="P133" s="1">
        <f>M133+K133+I133+G133+E133+C133+O133</f>
        <v>0</v>
      </c>
    </row>
    <row r="134" spans="1:16" ht="14.25">
      <c r="A134" t="s">
        <v>282</v>
      </c>
      <c r="C134" s="1"/>
      <c r="G134" s="1"/>
      <c r="I134" s="1"/>
      <c r="P134" s="1">
        <f>M134+K134+I134+G134+E134+C134+O134</f>
        <v>0</v>
      </c>
    </row>
    <row r="135" spans="1:16" ht="14.25">
      <c r="A135" t="s">
        <v>283</v>
      </c>
      <c r="C135" s="1"/>
      <c r="G135" s="1"/>
      <c r="I135" s="1"/>
      <c r="P135" s="1">
        <f>M135+K135+I135+G135+E135+C135+O135</f>
        <v>0</v>
      </c>
    </row>
    <row r="136" spans="1:16" ht="14.25">
      <c r="A136" t="s">
        <v>284</v>
      </c>
      <c r="C136" s="1"/>
      <c r="G136" s="1"/>
      <c r="I136" s="1"/>
      <c r="P136" s="1">
        <f>M136+K136+I136+G136+E136+C136+O136</f>
        <v>0</v>
      </c>
    </row>
    <row r="137" spans="1:16" ht="14.25">
      <c r="A137" t="s">
        <v>285</v>
      </c>
      <c r="C137" s="1"/>
      <c r="G137" s="1"/>
      <c r="I137" s="1"/>
      <c r="P137" s="1">
        <f>M137+K137+I137+G137+E137+C137+O137</f>
        <v>0</v>
      </c>
    </row>
    <row r="138" spans="1:16" ht="13.5">
      <c r="A138" t="s">
        <v>286</v>
      </c>
      <c r="C138" s="1"/>
      <c r="G138" s="1"/>
      <c r="I138" s="1"/>
      <c r="P138" s="1">
        <f>M138+K138+I138+G138+E138+C138+O138</f>
        <v>0</v>
      </c>
    </row>
    <row r="139" spans="1:16" ht="14.25">
      <c r="A139" t="s">
        <v>287</v>
      </c>
      <c r="C139" s="1"/>
      <c r="G139" s="1"/>
      <c r="I139" s="1"/>
      <c r="P139" s="1">
        <f>M139+K139+I139+G139+E139+C139+O139</f>
        <v>0</v>
      </c>
    </row>
    <row r="140" spans="1:16" ht="13.5">
      <c r="A140" t="s">
        <v>288</v>
      </c>
      <c r="C140" s="1"/>
      <c r="G140" s="1"/>
      <c r="I140" s="1"/>
      <c r="P140" s="1">
        <f>M140+K140+I140+G140+E140+C140+O140</f>
        <v>0</v>
      </c>
    </row>
    <row r="141" spans="1:16" ht="13.5">
      <c r="A141" t="s">
        <v>49</v>
      </c>
      <c r="C141" s="1"/>
      <c r="G141" s="1"/>
      <c r="I141" s="1"/>
      <c r="P141" s="1">
        <f>M141+K141+I141+G141+E141+C141+O141</f>
        <v>0</v>
      </c>
    </row>
    <row r="142" spans="1:16" ht="13.5">
      <c r="A142" t="s">
        <v>289</v>
      </c>
      <c r="C142" s="1"/>
      <c r="G142" s="1"/>
      <c r="I142" s="1"/>
      <c r="P142" s="1">
        <f>M142+K142+I142+G142+E142+C142+O142</f>
        <v>0</v>
      </c>
    </row>
    <row r="143" spans="1:16" ht="13.5">
      <c r="A143" t="s">
        <v>290</v>
      </c>
      <c r="C143" s="1"/>
      <c r="G143" s="1"/>
      <c r="I143" s="1"/>
      <c r="P143" s="1">
        <f>M143+K143+I143+G143+E143+C143+O143</f>
        <v>0</v>
      </c>
    </row>
    <row r="144" spans="1:16" ht="13.5">
      <c r="A144" t="s">
        <v>291</v>
      </c>
      <c r="C144" s="1"/>
      <c r="G144" s="1"/>
      <c r="I144" s="1"/>
      <c r="P144" s="1">
        <f>M144+K144+I144+G144+E144+C144+O144</f>
        <v>0</v>
      </c>
    </row>
    <row r="145" spans="1:16" ht="13.5">
      <c r="A145" t="s">
        <v>292</v>
      </c>
      <c r="C145" s="1"/>
      <c r="G145" s="1"/>
      <c r="I145" s="1"/>
      <c r="P145" s="1">
        <f>M145+K145+I145+G145+E145+C145+O145</f>
        <v>0</v>
      </c>
    </row>
    <row r="146" spans="1:16" ht="13.5">
      <c r="A146" t="s">
        <v>106</v>
      </c>
      <c r="C146" s="1"/>
      <c r="G146" s="1"/>
      <c r="I146" s="1"/>
      <c r="P146" s="1">
        <f>M146+K146+I146+G146+E146+C146+O146</f>
        <v>0</v>
      </c>
    </row>
    <row r="147" spans="1:16" ht="13.5">
      <c r="A147" t="s">
        <v>293</v>
      </c>
      <c r="C147" s="1"/>
      <c r="G147" s="1"/>
      <c r="I147" s="1"/>
      <c r="P147" s="1">
        <f>M147+K147+I147+G147+E147+C147+O147</f>
        <v>0</v>
      </c>
    </row>
    <row r="148" spans="1:16" ht="14.25">
      <c r="A148" t="s">
        <v>294</v>
      </c>
      <c r="C148" s="1"/>
      <c r="G148" s="1"/>
      <c r="I148" s="1"/>
      <c r="P148" s="1">
        <f>M148+K148+I148+G148+E148+C148+O148</f>
        <v>0</v>
      </c>
    </row>
    <row r="149" spans="1:16" ht="14.25">
      <c r="A149" t="s">
        <v>295</v>
      </c>
      <c r="C149" s="1"/>
      <c r="G149" s="1"/>
      <c r="I149" s="1"/>
      <c r="P149" s="1">
        <f>M149+K149+I149+G149+E149+C149+O149</f>
        <v>0</v>
      </c>
    </row>
    <row r="150" spans="1:16" ht="14.25">
      <c r="A150" t="s">
        <v>296</v>
      </c>
      <c r="C150" s="1"/>
      <c r="G150" s="1"/>
      <c r="I150" s="1"/>
      <c r="P150" s="1">
        <f>M150+K150+I150+G150+E150+C150+O150</f>
        <v>0</v>
      </c>
    </row>
    <row r="151" spans="1:16" ht="13.5">
      <c r="A151" t="s">
        <v>107</v>
      </c>
      <c r="C151" s="1"/>
      <c r="G151" s="1"/>
      <c r="I151" s="1"/>
      <c r="P151" s="1">
        <f>M151+K151+I151+G151+E151+C151+O151</f>
        <v>0</v>
      </c>
    </row>
    <row r="152" spans="1:16" ht="14.25">
      <c r="A152" t="s">
        <v>297</v>
      </c>
      <c r="C152" s="1"/>
      <c r="G152" s="1"/>
      <c r="I152" s="1"/>
      <c r="P152" s="1">
        <f>M152+K152+I152+G152+E152+C152+O152</f>
        <v>0</v>
      </c>
    </row>
    <row r="153" spans="1:16" ht="14.25">
      <c r="A153" t="s">
        <v>298</v>
      </c>
      <c r="C153" s="1"/>
      <c r="G153" s="1"/>
      <c r="I153" s="1"/>
      <c r="P153" s="1">
        <f>M153+K153+I153+G153+E153+C153+O153</f>
        <v>0</v>
      </c>
    </row>
    <row r="154" spans="1:16" ht="13.5">
      <c r="A154" t="s">
        <v>108</v>
      </c>
      <c r="C154" s="1"/>
      <c r="G154" s="1"/>
      <c r="I154" s="1"/>
      <c r="P154" s="1">
        <f>M154+K154+I154+G154+E154+C154+O154</f>
        <v>0</v>
      </c>
    </row>
    <row r="155" spans="1:16" ht="14.25">
      <c r="A155" t="s">
        <v>299</v>
      </c>
      <c r="C155" s="1"/>
      <c r="G155" s="1"/>
      <c r="I155" s="1"/>
      <c r="P155" s="1">
        <f>M155+K155+I155+G155+E155+C155+O155</f>
        <v>0</v>
      </c>
    </row>
    <row r="156" spans="1:16" ht="14.25">
      <c r="A156" t="s">
        <v>300</v>
      </c>
      <c r="C156" s="1"/>
      <c r="G156" s="1"/>
      <c r="I156" s="1"/>
      <c r="P156" s="1">
        <f>M156+K156+I156+G156+E156+C156+O156</f>
        <v>0</v>
      </c>
    </row>
    <row r="157" spans="1:16" ht="14.25">
      <c r="A157" t="s">
        <v>301</v>
      </c>
      <c r="C157" s="1"/>
      <c r="G157" s="1"/>
      <c r="I157" s="1"/>
      <c r="P157" s="1">
        <f>M157+K157+I157+G157+E157+C157+O157</f>
        <v>0</v>
      </c>
    </row>
    <row r="158" spans="1:16" ht="14.25">
      <c r="A158" t="s">
        <v>302</v>
      </c>
      <c r="C158" s="1"/>
      <c r="G158" s="1"/>
      <c r="I158" s="1"/>
      <c r="P158" s="1">
        <f>M158+K158+I158+G158+E158+C158+O158</f>
        <v>0</v>
      </c>
    </row>
    <row r="159" spans="1:16" ht="13.5">
      <c r="A159" t="s">
        <v>303</v>
      </c>
      <c r="C159" s="1"/>
      <c r="G159" s="1"/>
      <c r="I159" s="1"/>
      <c r="P159" s="1">
        <f>M159+K159+I159+G159+E159+C159+O159</f>
        <v>0</v>
      </c>
    </row>
    <row r="160" spans="1:16" ht="13.5">
      <c r="A160" t="s">
        <v>304</v>
      </c>
      <c r="C160" s="1"/>
      <c r="G160" s="1"/>
      <c r="I160" s="1"/>
      <c r="P160" s="1">
        <f>M160+K160+I160+G160+E160+C160+O160</f>
        <v>0</v>
      </c>
    </row>
    <row r="161" spans="1:16" ht="13.5">
      <c r="A161" t="s">
        <v>305</v>
      </c>
      <c r="C161" s="1"/>
      <c r="G161" s="1"/>
      <c r="I161" s="1"/>
      <c r="P161" s="1">
        <f>M161+K161+I161+G161+E161+C161+O161</f>
        <v>0</v>
      </c>
    </row>
    <row r="162" spans="1:16" ht="13.5">
      <c r="A162" t="s">
        <v>306</v>
      </c>
      <c r="C162" s="1"/>
      <c r="G162" s="1"/>
      <c r="I162" s="1"/>
      <c r="P162" s="1">
        <f>M162+K162+I162+G162+E162+C162+O162</f>
        <v>0</v>
      </c>
    </row>
    <row r="163" spans="1:16" ht="13.5">
      <c r="A163" t="s">
        <v>307</v>
      </c>
      <c r="C163" s="1"/>
      <c r="G163" s="1"/>
      <c r="I163" s="1"/>
      <c r="P163" s="1">
        <f>M163+K163+I163+G163+E163+C163+O163</f>
        <v>0</v>
      </c>
    </row>
    <row r="164" spans="1:16" ht="14.25">
      <c r="A164" t="s">
        <v>308</v>
      </c>
      <c r="C164" s="1"/>
      <c r="G164" s="1"/>
      <c r="I164" s="1"/>
      <c r="P164" s="1">
        <f>M164+K164+I164+G164+E164+C164+O164</f>
        <v>0</v>
      </c>
    </row>
    <row r="165" spans="1:16" ht="14.25">
      <c r="A165" t="s">
        <v>309</v>
      </c>
      <c r="C165" s="1"/>
      <c r="G165" s="1"/>
      <c r="I165" s="1"/>
      <c r="P165" s="1">
        <f>M165+K165+I165+G165+E165+C165+O165</f>
        <v>0</v>
      </c>
    </row>
    <row r="166" spans="1:16" ht="13.5">
      <c r="A166" t="s">
        <v>310</v>
      </c>
      <c r="C166" s="1"/>
      <c r="G166" s="1"/>
      <c r="I166" s="1"/>
      <c r="P166" s="1">
        <f>M166+K166+I166+G166+E166+C166+O166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Q8" sqref="Q8"/>
    </sheetView>
  </sheetViews>
  <sheetFormatPr defaultColWidth="9.140625" defaultRowHeight="15"/>
  <cols>
    <col min="1" max="1" width="19.57421875" style="0" customWidth="1"/>
    <col min="2" max="2" width="6.00390625" style="0" customWidth="1"/>
    <col min="3" max="3" width="11.421875" style="0" customWidth="1"/>
    <col min="4" max="4" width="6.00390625" style="0" customWidth="1"/>
    <col min="5" max="5" width="11.421875" style="0" customWidth="1"/>
    <col min="6" max="6" width="7.421875" style="0" customWidth="1"/>
    <col min="7" max="7" width="11.421875" style="0" customWidth="1"/>
    <col min="8" max="8" width="7.421875" style="0" customWidth="1"/>
    <col min="9" max="9" width="11.421875" style="0" customWidth="1"/>
    <col min="10" max="10" width="7.421875" style="0" customWidth="1"/>
    <col min="11" max="11" width="11.28125" style="0" customWidth="1"/>
    <col min="13" max="13" width="11.28125" style="0" customWidth="1"/>
    <col min="15" max="15" width="11.8515625" style="0" customWidth="1"/>
  </cols>
  <sheetData>
    <row r="1" spans="3:15" ht="13.5">
      <c r="C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</row>
    <row r="2" spans="1:16" ht="13.5">
      <c r="A2" t="s">
        <v>8</v>
      </c>
      <c r="B2" t="s">
        <v>311</v>
      </c>
      <c r="C2" t="s">
        <v>312</v>
      </c>
      <c r="D2" t="s">
        <v>311</v>
      </c>
      <c r="E2" t="s">
        <v>312</v>
      </c>
      <c r="F2" t="s">
        <v>9</v>
      </c>
      <c r="G2" t="s">
        <v>312</v>
      </c>
      <c r="H2" t="s">
        <v>9</v>
      </c>
      <c r="I2" t="s">
        <v>312</v>
      </c>
      <c r="J2" t="s">
        <v>9</v>
      </c>
      <c r="K2" t="s">
        <v>312</v>
      </c>
      <c r="L2" t="s">
        <v>9</v>
      </c>
      <c r="M2" t="s">
        <v>312</v>
      </c>
      <c r="N2" t="s">
        <v>9</v>
      </c>
      <c r="O2" t="s">
        <v>10</v>
      </c>
      <c r="P2" t="s">
        <v>7</v>
      </c>
    </row>
    <row r="3" spans="1:16" ht="13.5">
      <c r="A3" t="s">
        <v>313</v>
      </c>
      <c r="B3">
        <v>4</v>
      </c>
      <c r="C3" s="1">
        <f>(4*(20-B3+1))</f>
        <v>68</v>
      </c>
      <c r="E3" s="1"/>
      <c r="N3">
        <v>3</v>
      </c>
      <c r="O3" s="1">
        <f>(2*(14-N3+1))</f>
        <v>24</v>
      </c>
      <c r="P3" s="1">
        <f>M3+K3+I3+G3+E3+C3+O3</f>
        <v>92</v>
      </c>
    </row>
    <row r="4" spans="1:16" ht="14.25">
      <c r="A4" t="s">
        <v>314</v>
      </c>
      <c r="B4">
        <v>1</v>
      </c>
      <c r="C4" s="1">
        <f>(4*(20-B4+1))</f>
        <v>80</v>
      </c>
      <c r="E4" s="1"/>
      <c r="P4" s="1">
        <f>M4+K4+I4+G4+E4+C4+O4</f>
        <v>80</v>
      </c>
    </row>
    <row r="5" spans="1:16" ht="13.5">
      <c r="A5" t="s">
        <v>315</v>
      </c>
      <c r="B5">
        <v>2</v>
      </c>
      <c r="C5" s="1">
        <f>(4*(20-B5+1))</f>
        <v>76</v>
      </c>
      <c r="O5" s="1"/>
      <c r="P5" s="1">
        <f>M5+K5+I5+G5+E5+C5+O5</f>
        <v>76</v>
      </c>
    </row>
    <row r="6" spans="1:16" ht="13.5">
      <c r="A6" t="s">
        <v>316</v>
      </c>
      <c r="B6">
        <v>7</v>
      </c>
      <c r="C6" s="1">
        <f>(4*(20-B6+1))</f>
        <v>56</v>
      </c>
      <c r="N6">
        <v>5</v>
      </c>
      <c r="O6" s="1">
        <f>(2*(14-N6+1))</f>
        <v>20</v>
      </c>
      <c r="P6" s="1">
        <f>M6+K6+I6+G6+E6+C6+O6</f>
        <v>76</v>
      </c>
    </row>
    <row r="7" spans="1:16" ht="14.25">
      <c r="A7" t="s">
        <v>317</v>
      </c>
      <c r="B7">
        <v>5</v>
      </c>
      <c r="C7" s="1">
        <f>(4*(20-B7+1))</f>
        <v>64</v>
      </c>
      <c r="O7" s="1"/>
      <c r="P7" s="1">
        <f>M7+K7+I7+G7+E7+C7+O7</f>
        <v>64</v>
      </c>
    </row>
    <row r="8" spans="1:16" ht="14.25">
      <c r="A8" t="s">
        <v>318</v>
      </c>
      <c r="B8">
        <v>6</v>
      </c>
      <c r="C8" s="1">
        <f>(4*(20-B8+1))</f>
        <v>60</v>
      </c>
      <c r="O8" s="1"/>
      <c r="P8" s="1">
        <f>M8+K8+I8+G8+E8+C8+O8</f>
        <v>60</v>
      </c>
    </row>
    <row r="9" spans="1:16" ht="14.25">
      <c r="A9" t="s">
        <v>319</v>
      </c>
      <c r="B9">
        <v>9</v>
      </c>
      <c r="C9" s="1">
        <f>(4*(20-B9+1))</f>
        <v>48</v>
      </c>
      <c r="E9" s="1"/>
      <c r="O9" s="1"/>
      <c r="P9" s="1">
        <f>M9+K9+I9+G9+E9+C9+O9</f>
        <v>48</v>
      </c>
    </row>
    <row r="10" spans="1:16" ht="13.5">
      <c r="A10" t="s">
        <v>320</v>
      </c>
      <c r="B10">
        <v>11</v>
      </c>
      <c r="C10" s="1">
        <f>(4*(20-B10+1))</f>
        <v>40</v>
      </c>
      <c r="E10" s="1"/>
      <c r="O10" s="1"/>
      <c r="P10" s="1">
        <f>M10+K10+I10+G10+E10+C10+O10</f>
        <v>40</v>
      </c>
    </row>
    <row r="11" spans="1:16" ht="13.5">
      <c r="A11" t="s">
        <v>27</v>
      </c>
      <c r="B11">
        <v>12</v>
      </c>
      <c r="C11" s="1">
        <f>(4*(20-B11+1))</f>
        <v>36</v>
      </c>
      <c r="E11" s="1"/>
      <c r="O11" s="1"/>
      <c r="P11" s="1">
        <f>M11+K11+I11+G11+E11+C11+O11</f>
        <v>36</v>
      </c>
    </row>
    <row r="12" spans="1:16" ht="14.25">
      <c r="A12" t="s">
        <v>321</v>
      </c>
      <c r="B12">
        <v>13</v>
      </c>
      <c r="C12" s="1">
        <f>(4*(20-B12+1))</f>
        <v>32</v>
      </c>
      <c r="E12" s="1"/>
      <c r="O12" s="1"/>
      <c r="P12" s="1">
        <f>M12+K12+I12+G12+E12+C12+O12</f>
        <v>32</v>
      </c>
    </row>
    <row r="13" spans="1:16" ht="14.25">
      <c r="A13" t="s">
        <v>138</v>
      </c>
      <c r="E13" s="1"/>
      <c r="I13" s="1"/>
      <c r="L13">
        <v>1</v>
      </c>
      <c r="M13" s="1">
        <f>(1*(5-L13+1))</f>
        <v>5</v>
      </c>
      <c r="N13">
        <v>2</v>
      </c>
      <c r="O13" s="1">
        <f>(2*(14-N13+1))</f>
        <v>26</v>
      </c>
      <c r="P13" s="1">
        <f>M13+K13+I13+G13+E13+C13+O13</f>
        <v>31</v>
      </c>
    </row>
    <row r="14" spans="1:16" ht="14.25">
      <c r="A14" t="s">
        <v>322</v>
      </c>
      <c r="B14">
        <v>14</v>
      </c>
      <c r="C14" s="1">
        <f>(4*(20-B14+1))</f>
        <v>28</v>
      </c>
      <c r="E14" s="1"/>
      <c r="O14" s="1"/>
      <c r="P14" s="1">
        <f>M14+K14+I14+G14+E14+C14+O14</f>
        <v>28</v>
      </c>
    </row>
    <row r="15" spans="1:16" ht="14.25">
      <c r="A15" t="s">
        <v>323</v>
      </c>
      <c r="N15">
        <v>1</v>
      </c>
      <c r="O15" s="1">
        <f>(2*(14-N15+1))</f>
        <v>28</v>
      </c>
      <c r="P15" s="1">
        <f>M15+K15+I15+G15+E15+C15+O15</f>
        <v>28</v>
      </c>
    </row>
    <row r="16" spans="1:16" ht="14.25">
      <c r="A16" t="s">
        <v>324</v>
      </c>
      <c r="N16">
        <v>4</v>
      </c>
      <c r="O16" s="1">
        <f>(2*(14-N16+1))</f>
        <v>22</v>
      </c>
      <c r="P16" s="1">
        <f>M16+K16+I16+G16+E16+C16+O16</f>
        <v>22</v>
      </c>
    </row>
    <row r="17" spans="1:16" ht="14.25">
      <c r="A17" t="s">
        <v>325</v>
      </c>
      <c r="B17">
        <v>16</v>
      </c>
      <c r="C17" s="1">
        <f>(4*(20-B17+1))</f>
        <v>20</v>
      </c>
      <c r="E17" s="1"/>
      <c r="M17" s="1"/>
      <c r="O17" s="1"/>
      <c r="P17" s="1">
        <f>M17+K17+I17+G17+E17+C17+O17</f>
        <v>20</v>
      </c>
    </row>
    <row r="18" spans="1:16" ht="13.5">
      <c r="A18" t="s">
        <v>121</v>
      </c>
      <c r="B18">
        <v>16</v>
      </c>
      <c r="C18" s="1">
        <f>(4*(20-B18+1))</f>
        <v>20</v>
      </c>
      <c r="E18" s="1"/>
      <c r="O18" s="1"/>
      <c r="P18" s="1">
        <f>M18+K18+I18+G18+E18+C18+O18</f>
        <v>20</v>
      </c>
    </row>
    <row r="19" spans="1:16" ht="14.25">
      <c r="A19" t="s">
        <v>326</v>
      </c>
      <c r="E19" s="1"/>
      <c r="I19" s="1"/>
      <c r="L19">
        <v>4</v>
      </c>
      <c r="M19" s="1">
        <f>(1*(5-L19+1))</f>
        <v>2</v>
      </c>
      <c r="N19">
        <v>6</v>
      </c>
      <c r="O19" s="1">
        <f>(2*(14-N19+1))</f>
        <v>18</v>
      </c>
      <c r="P19" s="1">
        <f>M19+K19+I19+G19+E19+C19+O19</f>
        <v>20</v>
      </c>
    </row>
    <row r="20" spans="1:16" ht="13.5">
      <c r="A20" t="s">
        <v>327</v>
      </c>
      <c r="N20">
        <v>7</v>
      </c>
      <c r="O20" s="1">
        <f>(2*(14-N20+1))</f>
        <v>16</v>
      </c>
      <c r="P20" s="1">
        <f>M20+K20+I20+G20+E20+C20+O20</f>
        <v>16</v>
      </c>
    </row>
    <row r="21" spans="1:16" ht="14.25">
      <c r="A21" t="s">
        <v>328</v>
      </c>
      <c r="N21">
        <v>8</v>
      </c>
      <c r="O21" s="1">
        <f>(2*(14-N21+1))</f>
        <v>14</v>
      </c>
      <c r="P21" s="1">
        <f>M21+K21+I21+G21+E21+C21+O21</f>
        <v>14</v>
      </c>
    </row>
    <row r="22" spans="1:16" ht="13.5">
      <c r="A22" t="s">
        <v>329</v>
      </c>
      <c r="D22">
        <v>1</v>
      </c>
      <c r="E22" s="1">
        <f>(4*(3-D22+1))</f>
        <v>12</v>
      </c>
      <c r="O22" s="1"/>
      <c r="P22" s="1">
        <f>M22+K22+I22+G22+E22+C22+O22</f>
        <v>12</v>
      </c>
    </row>
    <row r="23" spans="1:16" ht="13.5">
      <c r="A23" t="s">
        <v>28</v>
      </c>
      <c r="E23" s="1"/>
      <c r="J23">
        <v>1</v>
      </c>
      <c r="K23" s="1">
        <f>(3*(4-J23+1))</f>
        <v>12</v>
      </c>
      <c r="O23" s="1"/>
      <c r="P23" s="1">
        <f>M23+K23+I23+G23+E23+C23+O23</f>
        <v>12</v>
      </c>
    </row>
    <row r="24" spans="1:16" ht="14.25">
      <c r="A24" t="s">
        <v>330</v>
      </c>
      <c r="B24">
        <v>18</v>
      </c>
      <c r="C24" s="1">
        <f>(4*(20-B24+1))</f>
        <v>12</v>
      </c>
      <c r="E24" s="1"/>
      <c r="O24" s="1"/>
      <c r="P24" s="1">
        <f>M24+K24+I24+G24+E24+C24+O24</f>
        <v>12</v>
      </c>
    </row>
    <row r="25" spans="1:16" ht="14.25">
      <c r="A25" t="s">
        <v>153</v>
      </c>
      <c r="N25">
        <v>9</v>
      </c>
      <c r="O25" s="1">
        <f>(2*(14-N25+1))</f>
        <v>12</v>
      </c>
      <c r="P25" s="1">
        <f>M25+K25+I25+G25+E25+C25+O25</f>
        <v>12</v>
      </c>
    </row>
    <row r="26" spans="1:16" ht="14.25">
      <c r="A26" t="s">
        <v>331</v>
      </c>
      <c r="N26">
        <v>10</v>
      </c>
      <c r="O26" s="1">
        <f>(2*(14-N26+1))</f>
        <v>10</v>
      </c>
      <c r="P26" s="1">
        <f>M26+K26+I26+G26+E26+C26+O26</f>
        <v>10</v>
      </c>
    </row>
    <row r="27" spans="1:16" ht="13.5">
      <c r="A27" t="s">
        <v>332</v>
      </c>
      <c r="E27" s="1"/>
      <c r="J27">
        <v>2</v>
      </c>
      <c r="K27" s="1">
        <f>(3*(4-J27+1))</f>
        <v>9</v>
      </c>
      <c r="O27" s="1"/>
      <c r="P27" s="1">
        <f>M27+K27+I27+G27+E27+C27+O27</f>
        <v>9</v>
      </c>
    </row>
    <row r="28" spans="1:16" ht="14.25">
      <c r="A28" t="s">
        <v>333</v>
      </c>
      <c r="B28">
        <v>19</v>
      </c>
      <c r="C28" s="1">
        <f>(4*(20-B28+1))</f>
        <v>8</v>
      </c>
      <c r="E28" s="1"/>
      <c r="O28" s="1"/>
      <c r="P28" s="1">
        <f>M28+K28+I28+G28+E28+C28+O28</f>
        <v>8</v>
      </c>
    </row>
    <row r="29" spans="1:16" ht="14.25">
      <c r="A29" t="s">
        <v>334</v>
      </c>
      <c r="D29">
        <v>2</v>
      </c>
      <c r="E29" s="1">
        <f>(4*(3-D29+1))</f>
        <v>8</v>
      </c>
      <c r="O29" s="1"/>
      <c r="P29" s="1">
        <f>M29+K29+I29+G29+E29+C29+O29</f>
        <v>8</v>
      </c>
    </row>
    <row r="30" spans="1:16" ht="14.25">
      <c r="A30" t="s">
        <v>335</v>
      </c>
      <c r="N30">
        <v>11</v>
      </c>
      <c r="O30" s="1">
        <f>(2*(14-N30+1))</f>
        <v>8</v>
      </c>
      <c r="P30" s="1">
        <f>M30+K30+I30+G30+E30+C30+O30</f>
        <v>8</v>
      </c>
    </row>
    <row r="31" spans="1:16" ht="13.5">
      <c r="A31" t="s">
        <v>336</v>
      </c>
      <c r="J31">
        <v>4</v>
      </c>
      <c r="K31" s="1">
        <f>(3*(4-J31+1))</f>
        <v>3</v>
      </c>
      <c r="N31">
        <v>13</v>
      </c>
      <c r="O31" s="1">
        <f>(2*(14-N31+1))</f>
        <v>4</v>
      </c>
      <c r="P31" s="1">
        <f>M31+K31+I31+G31+E31+C31+O31</f>
        <v>7</v>
      </c>
    </row>
    <row r="32" spans="1:16" ht="14.25">
      <c r="A32" t="s">
        <v>24</v>
      </c>
      <c r="E32" s="1"/>
      <c r="J32">
        <v>3</v>
      </c>
      <c r="K32" s="1">
        <f>(3*(4-J32+1))</f>
        <v>6</v>
      </c>
      <c r="O32" s="1"/>
      <c r="P32" s="1">
        <f>M32+K32+I32+G32+E32+C32+O32</f>
        <v>6</v>
      </c>
    </row>
    <row r="33" spans="1:16" ht="14.25">
      <c r="A33" t="s">
        <v>337</v>
      </c>
      <c r="N33">
        <v>12</v>
      </c>
      <c r="O33" s="1">
        <f>(2*(14-N33+1))</f>
        <v>6</v>
      </c>
      <c r="P33" s="1">
        <f>M33+K33+I33+G33+E33+C33+O33</f>
        <v>6</v>
      </c>
    </row>
    <row r="34" spans="1:16" ht="14.25">
      <c r="A34" t="s">
        <v>338</v>
      </c>
      <c r="E34" s="1"/>
      <c r="L34">
        <v>2</v>
      </c>
      <c r="M34" s="1">
        <f>(1*(5-L34+1))</f>
        <v>4</v>
      </c>
      <c r="O34" s="1"/>
      <c r="P34" s="1">
        <f>M34+K34+I34+G34+E34+C34+O34</f>
        <v>4</v>
      </c>
    </row>
    <row r="35" spans="1:16" ht="13.5">
      <c r="A35" t="s">
        <v>339</v>
      </c>
      <c r="B35">
        <v>20</v>
      </c>
      <c r="C35" s="1">
        <f>(4*(20-B35+1))</f>
        <v>4</v>
      </c>
      <c r="E35" s="1"/>
      <c r="O35" s="1"/>
      <c r="P35" s="1">
        <f>M35+K35+I35+G35+E35+C35+O35</f>
        <v>4</v>
      </c>
    </row>
    <row r="36" spans="1:16" ht="13.5">
      <c r="A36" t="s">
        <v>143</v>
      </c>
      <c r="D36">
        <v>3</v>
      </c>
      <c r="E36" s="1">
        <f>(4*(3-D36+1))</f>
        <v>4</v>
      </c>
      <c r="O36" s="1"/>
      <c r="P36" s="1">
        <f>M36+K36+I36+G36+E36+C36+O36</f>
        <v>4</v>
      </c>
    </row>
    <row r="37" spans="1:16" ht="14.25">
      <c r="A37" t="s">
        <v>340</v>
      </c>
      <c r="K37" s="1"/>
      <c r="L37">
        <v>3</v>
      </c>
      <c r="M37" s="1">
        <f>(1*(5-L37+1))</f>
        <v>3</v>
      </c>
      <c r="O37" s="1"/>
      <c r="P37" s="1">
        <f>M37+K37+I37+G37+E37+C37+O37</f>
        <v>3</v>
      </c>
    </row>
    <row r="38" spans="1:16" ht="13.5">
      <c r="A38" t="s">
        <v>341</v>
      </c>
      <c r="N38">
        <v>14</v>
      </c>
      <c r="O38" s="1">
        <f>(2*(14-N38+1))</f>
        <v>2</v>
      </c>
      <c r="P38" s="1">
        <f>M38+K38+I38+G38+E38+C38+O38</f>
        <v>2</v>
      </c>
    </row>
    <row r="39" spans="1:16" ht="13.5">
      <c r="A39" t="s">
        <v>29</v>
      </c>
      <c r="K39" s="1"/>
      <c r="L39">
        <v>5</v>
      </c>
      <c r="M39" s="1">
        <f>(1*(5-L39+1))</f>
        <v>1</v>
      </c>
      <c r="O39" s="1"/>
      <c r="P39" s="1">
        <f>M39+K39+I39+G39+E39+C39+O39</f>
        <v>1</v>
      </c>
    </row>
    <row r="40" spans="1:16" ht="14.25">
      <c r="A40" t="s">
        <v>140</v>
      </c>
      <c r="H40">
        <v>1</v>
      </c>
      <c r="I40">
        <v>1</v>
      </c>
      <c r="O40" s="1"/>
      <c r="P40" s="1">
        <f>M40+K40+I40+G40+E40+C40+O40</f>
        <v>1</v>
      </c>
    </row>
    <row r="41" spans="1:16" ht="13.5">
      <c r="A41" t="s">
        <v>342</v>
      </c>
      <c r="O41" s="1"/>
      <c r="P41" s="1">
        <f>M41+K41+I41+G41+E41+C41+O41</f>
        <v>0</v>
      </c>
    </row>
    <row r="42" spans="1:16" ht="13.5">
      <c r="A42" t="s">
        <v>343</v>
      </c>
      <c r="K42" s="1"/>
      <c r="O42" s="1"/>
      <c r="P42" s="1">
        <f>M42+K42+I42+G42+E42+C42+O42</f>
        <v>0</v>
      </c>
    </row>
    <row r="43" spans="1:16" ht="13.5">
      <c r="A43" t="s">
        <v>344</v>
      </c>
      <c r="O43" s="1"/>
      <c r="P43" s="1">
        <f>M43+K43+I43+G43+E43+C43+O43</f>
        <v>0</v>
      </c>
    </row>
    <row r="44" spans="1:16" ht="14.25">
      <c r="A44" t="s">
        <v>345</v>
      </c>
      <c r="E44" s="1"/>
      <c r="O44" s="1"/>
      <c r="P44" s="1">
        <f>M44+K44+I44+G44+E44+C44+O44</f>
        <v>0</v>
      </c>
    </row>
    <row r="45" spans="1:16" ht="14.25">
      <c r="A45" t="s">
        <v>346</v>
      </c>
      <c r="E45" s="1"/>
      <c r="O45" s="1"/>
      <c r="P45" s="1">
        <f>M45+K45+I45+G45+E45+C45+O45</f>
        <v>0</v>
      </c>
    </row>
    <row r="46" spans="1:16" ht="13.5">
      <c r="A46" t="s">
        <v>159</v>
      </c>
      <c r="E46" s="1"/>
      <c r="M46" s="1"/>
      <c r="O46" s="1"/>
      <c r="P46" s="1">
        <f>M46+K46+I46+G46+E46+C46+O46</f>
        <v>0</v>
      </c>
    </row>
    <row r="47" spans="1:16" ht="14.25">
      <c r="A47" t="s">
        <v>347</v>
      </c>
      <c r="E47" s="1"/>
      <c r="O47" s="1"/>
      <c r="P47" s="1">
        <f>M47+K47+I47+G47+E47+C47+O47</f>
        <v>0</v>
      </c>
    </row>
    <row r="48" spans="1:16" ht="13.5">
      <c r="A48" t="s">
        <v>348</v>
      </c>
      <c r="E48" s="1"/>
      <c r="M48" s="1"/>
      <c r="O48" s="1"/>
      <c r="P48" s="1">
        <f>M48+K48+I48+G48+E48+C48+O48</f>
        <v>0</v>
      </c>
    </row>
    <row r="49" spans="1:16" ht="14.25">
      <c r="A49" t="s">
        <v>349</v>
      </c>
      <c r="E49" s="1"/>
      <c r="I49" s="1"/>
      <c r="O49" s="1"/>
      <c r="P49" s="1">
        <f>M49+K49+I49+G49+E49+C49+O49</f>
        <v>0</v>
      </c>
    </row>
    <row r="50" spans="1:16" ht="14.25">
      <c r="A50" t="s">
        <v>350</v>
      </c>
      <c r="E50" s="1"/>
      <c r="M50" s="1"/>
      <c r="O50" s="1"/>
      <c r="P50" s="1">
        <f>M50+K50+I50+G50+E50+C50+O50</f>
        <v>0</v>
      </c>
    </row>
    <row r="51" spans="1:16" ht="13.5">
      <c r="A51" t="s">
        <v>351</v>
      </c>
      <c r="E51" s="1"/>
      <c r="O51" s="1"/>
      <c r="P51" s="1">
        <f>M51+K51+I51+G51+E51+C51+O51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5"/>
  <sheetViews>
    <sheetView tabSelected="1" workbookViewId="0" topLeftCell="A1">
      <selection activeCell="P3" sqref="P3"/>
    </sheetView>
  </sheetViews>
  <sheetFormatPr defaultColWidth="9.140625" defaultRowHeight="15"/>
  <cols>
    <col min="1" max="1" width="22.421875" style="0" customWidth="1"/>
    <col min="2" max="2" width="7.421875" style="0" customWidth="1"/>
    <col min="3" max="3" width="11.421875" style="0" customWidth="1"/>
    <col min="4" max="4" width="7.421875" style="0" customWidth="1"/>
    <col min="5" max="5" width="11.421875" style="0" customWidth="1"/>
    <col min="6" max="6" width="7.421875" style="0" customWidth="1"/>
    <col min="7" max="7" width="11.421875" style="0" customWidth="1"/>
    <col min="8" max="8" width="7.421875" style="0" customWidth="1"/>
    <col min="9" max="9" width="11.421875" style="0" customWidth="1"/>
    <col min="10" max="10" width="7.421875" style="0" customWidth="1"/>
    <col min="11" max="12" width="0" style="0" hidden="1" customWidth="1"/>
    <col min="13" max="13" width="12.140625" style="0" customWidth="1"/>
    <col min="15" max="15" width="11.421875" style="0" customWidth="1"/>
  </cols>
  <sheetData>
    <row r="1" spans="3:15" ht="13.5">
      <c r="C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</row>
    <row r="2" spans="1:16" ht="13.5">
      <c r="A2" t="s">
        <v>8</v>
      </c>
      <c r="B2" t="s">
        <v>9</v>
      </c>
      <c r="C2" t="s">
        <v>312</v>
      </c>
      <c r="D2" t="s">
        <v>9</v>
      </c>
      <c r="E2" t="s">
        <v>312</v>
      </c>
      <c r="F2" t="s">
        <v>9</v>
      </c>
      <c r="G2" t="s">
        <v>312</v>
      </c>
      <c r="H2" t="s">
        <v>9</v>
      </c>
      <c r="I2" t="s">
        <v>312</v>
      </c>
      <c r="J2" t="s">
        <v>9</v>
      </c>
      <c r="K2" t="s">
        <v>312</v>
      </c>
      <c r="L2" t="s">
        <v>9</v>
      </c>
      <c r="M2" t="s">
        <v>312</v>
      </c>
      <c r="N2" t="s">
        <v>9</v>
      </c>
      <c r="O2" t="s">
        <v>312</v>
      </c>
      <c r="P2" t="s">
        <v>7</v>
      </c>
    </row>
    <row r="3" spans="1:16" ht="14.25">
      <c r="A3" t="s">
        <v>352</v>
      </c>
      <c r="B3">
        <v>2</v>
      </c>
      <c r="C3" s="1">
        <f>(4*(52-B3+1))</f>
        <v>204</v>
      </c>
      <c r="G3" s="1"/>
      <c r="N3">
        <v>10</v>
      </c>
      <c r="O3" s="2">
        <f>(10*(23-N3+1))</f>
        <v>140</v>
      </c>
      <c r="P3" s="1">
        <f>M3+K3+I3+G3+E3+C3+O3</f>
        <v>344</v>
      </c>
    </row>
    <row r="4" spans="1:16" ht="14.25">
      <c r="A4" t="s">
        <v>71</v>
      </c>
      <c r="B4">
        <v>31</v>
      </c>
      <c r="C4" s="1">
        <f>(4*(52-B4+1))</f>
        <v>88</v>
      </c>
      <c r="G4" s="1"/>
      <c r="I4" s="1"/>
      <c r="K4" s="1"/>
      <c r="L4">
        <v>1</v>
      </c>
      <c r="N4">
        <v>1</v>
      </c>
      <c r="O4" s="2">
        <f>(10*(23-N4+1))</f>
        <v>230</v>
      </c>
      <c r="P4" s="1">
        <f>M4+K4+I4+G4+E4+C4+O4</f>
        <v>318</v>
      </c>
    </row>
    <row r="5" spans="1:16" ht="14.25">
      <c r="A5" t="s">
        <v>174</v>
      </c>
      <c r="B5">
        <v>11</v>
      </c>
      <c r="C5" s="1">
        <f>(4*(52-B5+1))</f>
        <v>168</v>
      </c>
      <c r="G5" s="1"/>
      <c r="K5" s="1"/>
      <c r="L5">
        <v>2</v>
      </c>
      <c r="N5">
        <v>11</v>
      </c>
      <c r="O5" s="2">
        <f>(10*(23-N5+1))</f>
        <v>130</v>
      </c>
      <c r="P5" s="1">
        <f>M5+K5+I5+G5+E5+C5+O5</f>
        <v>298</v>
      </c>
    </row>
    <row r="6" spans="1:16" ht="13.5">
      <c r="A6" t="s">
        <v>353</v>
      </c>
      <c r="B6">
        <v>20</v>
      </c>
      <c r="C6" s="1">
        <f>(4*(52-B6+1))</f>
        <v>132</v>
      </c>
      <c r="G6" s="1"/>
      <c r="J6">
        <v>9</v>
      </c>
      <c r="M6" s="1">
        <f>(4*(24-J6+1))</f>
        <v>64</v>
      </c>
      <c r="N6">
        <v>14</v>
      </c>
      <c r="O6" s="2">
        <f>(10*(23-N6+1))</f>
        <v>100</v>
      </c>
      <c r="P6" s="1">
        <f>M6+K6+I6+G6+E6+C6+O6</f>
        <v>296</v>
      </c>
    </row>
    <row r="7" spans="1:16" ht="14.25">
      <c r="A7" t="s">
        <v>354</v>
      </c>
      <c r="C7" s="1"/>
      <c r="G7" s="1"/>
      <c r="J7">
        <v>2</v>
      </c>
      <c r="M7" s="1">
        <f>(4*(24-J7+1))</f>
        <v>92</v>
      </c>
      <c r="N7">
        <v>6</v>
      </c>
      <c r="O7" s="2">
        <f>(10*(23-N7+1))</f>
        <v>180</v>
      </c>
      <c r="P7" s="1">
        <f>M7+K7+I7+G7+E7+C7+O7</f>
        <v>272</v>
      </c>
    </row>
    <row r="8" spans="1:16" ht="13.5">
      <c r="A8" t="s">
        <v>355</v>
      </c>
      <c r="C8" s="1"/>
      <c r="G8" s="1"/>
      <c r="K8" s="1"/>
      <c r="N8">
        <v>2</v>
      </c>
      <c r="O8" s="2">
        <f>(10*(23-N8+1))</f>
        <v>220</v>
      </c>
      <c r="P8" s="1">
        <f>M8+K8+I8+G8+E8+C8+O8</f>
        <v>220</v>
      </c>
    </row>
    <row r="9" spans="1:16" ht="14.25">
      <c r="A9" t="s">
        <v>356</v>
      </c>
      <c r="N9">
        <v>3</v>
      </c>
      <c r="O9" s="2">
        <f>(10*(23-N9+1))</f>
        <v>210</v>
      </c>
      <c r="P9" s="1">
        <f>M9+K9+I9+G9+E9+C9+O9</f>
        <v>210</v>
      </c>
    </row>
    <row r="10" spans="1:16" ht="13.5">
      <c r="A10" t="s">
        <v>357</v>
      </c>
      <c r="B10">
        <v>1</v>
      </c>
      <c r="C10" s="1">
        <f>(4*(52-B10+1))</f>
        <v>208</v>
      </c>
      <c r="E10" s="1"/>
      <c r="G10" s="1"/>
      <c r="P10" s="1">
        <f>M10+K10+I10+G10+E10+C10+O10</f>
        <v>208</v>
      </c>
    </row>
    <row r="11" spans="1:16" ht="14.25">
      <c r="A11" t="s">
        <v>358</v>
      </c>
      <c r="B11">
        <v>3</v>
      </c>
      <c r="C11" s="1">
        <f>(4*(52-B11+1))</f>
        <v>200</v>
      </c>
      <c r="G11" s="1"/>
      <c r="P11" s="1">
        <f>M11+K11+I11+G11+E11+C11+O11</f>
        <v>200</v>
      </c>
    </row>
    <row r="12" spans="1:16" ht="14.25">
      <c r="A12" t="s">
        <v>359</v>
      </c>
      <c r="B12">
        <v>3</v>
      </c>
      <c r="C12" s="1">
        <f>(4*(52-B12+1))</f>
        <v>200</v>
      </c>
      <c r="G12" s="1"/>
      <c r="P12" s="1">
        <f>M12+K12+I12+G12+E12+C12+O12</f>
        <v>200</v>
      </c>
    </row>
    <row r="13" spans="1:16" ht="14.25">
      <c r="A13" t="s">
        <v>360</v>
      </c>
      <c r="N13">
        <v>4</v>
      </c>
      <c r="O13" s="2">
        <f>(10*(23-N13+1))</f>
        <v>200</v>
      </c>
      <c r="P13" s="1">
        <f>M13+K13+I13+G13+E13+C13+O13</f>
        <v>200</v>
      </c>
    </row>
    <row r="14" spans="1:16" ht="13.5">
      <c r="A14" t="s">
        <v>41</v>
      </c>
      <c r="B14">
        <v>5</v>
      </c>
      <c r="C14" s="1">
        <f>(4*(52-B14+1))</f>
        <v>192</v>
      </c>
      <c r="G14" s="1"/>
      <c r="P14" s="1">
        <f>M14+K14+I14+G14+E14+C14+O14</f>
        <v>192</v>
      </c>
    </row>
    <row r="15" spans="1:16" ht="14.25">
      <c r="A15" t="s">
        <v>361</v>
      </c>
      <c r="G15" s="1"/>
      <c r="L15">
        <v>3</v>
      </c>
      <c r="N15">
        <v>5</v>
      </c>
      <c r="O15" s="2">
        <f>(10*(23-N15+1))</f>
        <v>190</v>
      </c>
      <c r="P15" s="1">
        <f>M15+K15+I15+G15+E15+C15+O15</f>
        <v>190</v>
      </c>
    </row>
    <row r="16" spans="1:16" ht="13.5">
      <c r="A16" t="s">
        <v>362</v>
      </c>
      <c r="B16">
        <v>6</v>
      </c>
      <c r="C16" s="1">
        <f>(4*(52-B16+1))</f>
        <v>188</v>
      </c>
      <c r="G16" s="1"/>
      <c r="P16" s="1">
        <f>M16+K16+I16+G16+E16+C16+O16</f>
        <v>188</v>
      </c>
    </row>
    <row r="17" spans="1:16" ht="14.25">
      <c r="A17" t="s">
        <v>363</v>
      </c>
      <c r="B17">
        <v>7</v>
      </c>
      <c r="C17" s="1">
        <f>(4*(52-B17+1))</f>
        <v>184</v>
      </c>
      <c r="G17" s="1"/>
      <c r="P17" s="1">
        <f>M17+K17+I17+G17+E17+C17+O17</f>
        <v>184</v>
      </c>
    </row>
    <row r="18" spans="1:16" ht="13.5">
      <c r="A18" t="s">
        <v>364</v>
      </c>
      <c r="B18">
        <v>9</v>
      </c>
      <c r="C18" s="1">
        <f>(4*(52-B18+1))</f>
        <v>176</v>
      </c>
      <c r="G18" s="1"/>
      <c r="P18" s="1">
        <f>M18+K18+I18+G18+E18+C18+O18</f>
        <v>176</v>
      </c>
    </row>
    <row r="19" spans="1:16" ht="14.25">
      <c r="A19" t="s">
        <v>192</v>
      </c>
      <c r="C19" s="1"/>
      <c r="G19" s="1"/>
      <c r="K19" s="1"/>
      <c r="N19">
        <v>7</v>
      </c>
      <c r="O19" s="2">
        <f>(10*(23-N19+1))</f>
        <v>170</v>
      </c>
      <c r="P19" s="1">
        <f>M19+K19+I19+G19+E19+C19+O19</f>
        <v>170</v>
      </c>
    </row>
    <row r="20" spans="1:16" ht="14.25">
      <c r="A20" t="s">
        <v>365</v>
      </c>
      <c r="B20">
        <v>12</v>
      </c>
      <c r="C20" s="1">
        <f>(4*(52-B20+1))</f>
        <v>164</v>
      </c>
      <c r="G20" s="1"/>
      <c r="P20" s="1">
        <f>M20+K20+I20+G20+E20+C20+O20</f>
        <v>164</v>
      </c>
    </row>
    <row r="21" spans="1:16" ht="14.25">
      <c r="A21" t="s">
        <v>44</v>
      </c>
      <c r="B21">
        <v>13</v>
      </c>
      <c r="C21" s="1">
        <f>(4*(52-B21+1))</f>
        <v>160</v>
      </c>
      <c r="G21" s="1"/>
      <c r="I21" s="1"/>
      <c r="P21" s="1">
        <f>M21+K21+I21+G21+E21+C21+O21</f>
        <v>160</v>
      </c>
    </row>
    <row r="22" spans="1:16" ht="14.25">
      <c r="A22" t="s">
        <v>366</v>
      </c>
      <c r="N22">
        <v>8</v>
      </c>
      <c r="O22" s="2">
        <f>(10*(23-N22+1))</f>
        <v>160</v>
      </c>
      <c r="P22" s="1">
        <f>M22+K22+I22+G22+E22+C22+O22</f>
        <v>160</v>
      </c>
    </row>
    <row r="23" spans="1:16" ht="13.5">
      <c r="A23" t="s">
        <v>367</v>
      </c>
      <c r="B23">
        <v>14</v>
      </c>
      <c r="C23" s="1">
        <f>(4*(52-B23+1))</f>
        <v>156</v>
      </c>
      <c r="G23" s="1"/>
      <c r="P23" s="1">
        <f>M23+K23+I23+G23+E23+C23+O23</f>
        <v>156</v>
      </c>
    </row>
    <row r="24" spans="1:16" ht="13.5">
      <c r="A24" t="s">
        <v>368</v>
      </c>
      <c r="N24">
        <v>9</v>
      </c>
      <c r="O24" s="2">
        <f>(10*(23-N24+1))</f>
        <v>150</v>
      </c>
      <c r="P24" s="1">
        <f>M24+K24+I24+G24+E24+C24+O24</f>
        <v>150</v>
      </c>
    </row>
    <row r="25" spans="1:16" ht="14.25">
      <c r="A25" t="s">
        <v>369</v>
      </c>
      <c r="B25">
        <v>16</v>
      </c>
      <c r="C25" s="1">
        <f>(4*(52-B25+1))</f>
        <v>148</v>
      </c>
      <c r="G25" s="1"/>
      <c r="P25" s="1">
        <f>M25+K25+I25+G25+E25+C25+O25</f>
        <v>148</v>
      </c>
    </row>
    <row r="26" spans="1:16" ht="14.25">
      <c r="A26" t="s">
        <v>285</v>
      </c>
      <c r="B26">
        <v>17</v>
      </c>
      <c r="C26" s="1">
        <f>(4*(52-B26+1))</f>
        <v>144</v>
      </c>
      <c r="G26" s="1"/>
      <c r="P26" s="1">
        <f>M26+K26+I26+G26+E26+C26+O26</f>
        <v>144</v>
      </c>
    </row>
    <row r="27" spans="1:16" ht="13.5">
      <c r="A27" t="s">
        <v>370</v>
      </c>
      <c r="B27">
        <v>18</v>
      </c>
      <c r="C27" s="1">
        <f>(4*(52-B27+1))</f>
        <v>140</v>
      </c>
      <c r="G27" s="1"/>
      <c r="P27" s="1">
        <f>M27+K27+I27+G27+E27+C27+O27</f>
        <v>140</v>
      </c>
    </row>
    <row r="28" spans="1:16" ht="13.5">
      <c r="A28" t="s">
        <v>371</v>
      </c>
      <c r="B28">
        <v>19</v>
      </c>
      <c r="C28" s="1">
        <f>(4*(52-B28+1))</f>
        <v>136</v>
      </c>
      <c r="G28" s="1"/>
      <c r="P28" s="1">
        <f>M28+K28+I28+G28+E28+C28+O28</f>
        <v>136</v>
      </c>
    </row>
    <row r="29" spans="1:16" ht="14.25">
      <c r="A29" t="s">
        <v>262</v>
      </c>
      <c r="B29">
        <v>22</v>
      </c>
      <c r="C29" s="1">
        <f>(4*(52-B29+1))</f>
        <v>124</v>
      </c>
      <c r="G29" s="1"/>
      <c r="P29" s="1">
        <f>M29+K29+I29+G29+E29+C29+O29</f>
        <v>124</v>
      </c>
    </row>
    <row r="30" spans="1:16" ht="14.25">
      <c r="A30" t="s">
        <v>309</v>
      </c>
      <c r="C30" s="1"/>
      <c r="D30">
        <v>2</v>
      </c>
      <c r="E30" s="1">
        <f>(3*(15-D30+1))</f>
        <v>42</v>
      </c>
      <c r="G30" s="1"/>
      <c r="J30">
        <v>5</v>
      </c>
      <c r="M30" s="1">
        <f>(4*(24-J30+1))</f>
        <v>80</v>
      </c>
      <c r="P30" s="1">
        <f>M30+K30+I30+G30+E30+C30+O30</f>
        <v>122</v>
      </c>
    </row>
    <row r="31" spans="1:16" ht="14.25">
      <c r="A31" t="s">
        <v>190</v>
      </c>
      <c r="B31">
        <v>23</v>
      </c>
      <c r="C31" s="1">
        <f>(4*(52-B31+1))</f>
        <v>120</v>
      </c>
      <c r="G31" s="1"/>
      <c r="I31" s="1"/>
      <c r="P31" s="1">
        <f>M31+K31+I31+G31+E31+C31+O31</f>
        <v>120</v>
      </c>
    </row>
    <row r="32" spans="1:16" ht="14.25">
      <c r="A32" t="s">
        <v>372</v>
      </c>
      <c r="B32">
        <v>24</v>
      </c>
      <c r="C32" s="1">
        <f>(4*(52-B32+1))</f>
        <v>116</v>
      </c>
      <c r="G32" s="1"/>
      <c r="I32" s="1"/>
      <c r="P32" s="1">
        <f>M32+K32+I32+G32+E32+C32+O32</f>
        <v>116</v>
      </c>
    </row>
    <row r="33" spans="1:16" ht="13.5">
      <c r="A33" t="s">
        <v>373</v>
      </c>
      <c r="B33">
        <v>25</v>
      </c>
      <c r="C33" s="1">
        <f>(4*(52-B33+1))</f>
        <v>112</v>
      </c>
      <c r="G33" s="1"/>
      <c r="P33" s="1">
        <f>M33+K33+I33+G33+E33+C33+O33</f>
        <v>112</v>
      </c>
    </row>
    <row r="34" spans="1:16" ht="14.25">
      <c r="A34" t="s">
        <v>294</v>
      </c>
      <c r="C34" s="1"/>
      <c r="D34">
        <v>3</v>
      </c>
      <c r="E34" s="1">
        <f>(3*(15-D34+1))</f>
        <v>39</v>
      </c>
      <c r="G34" s="1"/>
      <c r="J34">
        <v>7</v>
      </c>
      <c r="M34" s="1">
        <f>(4*(24-J34+1))</f>
        <v>72</v>
      </c>
      <c r="P34" s="1">
        <f>M34+K34+I34+G34+E34+C34+O34</f>
        <v>111</v>
      </c>
    </row>
    <row r="35" spans="1:16" ht="14.25">
      <c r="A35" t="s">
        <v>136</v>
      </c>
      <c r="N35">
        <v>13</v>
      </c>
      <c r="O35" s="2">
        <f>(10*(23-N35+1))</f>
        <v>110</v>
      </c>
      <c r="P35" s="1">
        <f>M35+K35+I35+G35+E35+C35+O35</f>
        <v>110</v>
      </c>
    </row>
    <row r="36" spans="1:16" ht="14.25">
      <c r="A36" t="s">
        <v>374</v>
      </c>
      <c r="B36">
        <v>26</v>
      </c>
      <c r="C36" s="1">
        <f>(4*(52-B36+1))</f>
        <v>108</v>
      </c>
      <c r="G36" s="1"/>
      <c r="P36" s="1">
        <f>M36+K36+I36+G36+E36+C36+O36</f>
        <v>108</v>
      </c>
    </row>
    <row r="37" spans="1:16" ht="14.25">
      <c r="A37" t="s">
        <v>375</v>
      </c>
      <c r="B37">
        <v>27</v>
      </c>
      <c r="C37" s="1">
        <f>(4*(52-B37+1))</f>
        <v>104</v>
      </c>
      <c r="G37" s="1"/>
      <c r="P37" s="1">
        <f>M37+K37+I37+G37+E37+C37+O37</f>
        <v>104</v>
      </c>
    </row>
    <row r="38" spans="1:16" ht="14.25">
      <c r="A38" t="s">
        <v>376</v>
      </c>
      <c r="B38">
        <v>28</v>
      </c>
      <c r="C38" s="1">
        <f>(4*(52-B38+1))</f>
        <v>100</v>
      </c>
      <c r="G38" s="1"/>
      <c r="P38" s="1">
        <f>M38+K38+I38+G38+E38+C38+O38</f>
        <v>100</v>
      </c>
    </row>
    <row r="39" spans="1:16" ht="13.5">
      <c r="A39" t="s">
        <v>377</v>
      </c>
      <c r="N39">
        <v>14</v>
      </c>
      <c r="O39" s="2">
        <f>(10*(23-N39+1))</f>
        <v>100</v>
      </c>
      <c r="P39" s="1">
        <f>M39+K39+I39+G39+E39+C39+O39</f>
        <v>100</v>
      </c>
    </row>
    <row r="40" spans="1:16" ht="13.5">
      <c r="A40" t="s">
        <v>378</v>
      </c>
      <c r="B40">
        <v>29</v>
      </c>
      <c r="C40" s="1">
        <f>(4*(52-B40+1))</f>
        <v>96</v>
      </c>
      <c r="G40" s="1"/>
      <c r="P40" s="1">
        <f>M40+K40+I40+G40+E40+C40+O40</f>
        <v>96</v>
      </c>
    </row>
    <row r="41" spans="1:16" ht="14.25">
      <c r="A41" t="s">
        <v>379</v>
      </c>
      <c r="B41">
        <v>30</v>
      </c>
      <c r="C41" s="1">
        <f>(4*(52-B41+1))</f>
        <v>92</v>
      </c>
      <c r="G41" s="1"/>
      <c r="P41" s="1">
        <f>M41+K41+I41+G41+E41+C41+O41</f>
        <v>92</v>
      </c>
    </row>
    <row r="42" spans="1:16" ht="14.25">
      <c r="A42" t="s">
        <v>380</v>
      </c>
      <c r="N42">
        <v>15</v>
      </c>
      <c r="O42" s="2">
        <f>(10*(23-N42+1))</f>
        <v>90</v>
      </c>
      <c r="P42" s="1">
        <f>M42+K42+I42+G42+E42+C42+O42</f>
        <v>90</v>
      </c>
    </row>
    <row r="43" spans="1:16" ht="14.25">
      <c r="A43" t="s">
        <v>381</v>
      </c>
      <c r="J43">
        <v>3</v>
      </c>
      <c r="M43" s="1">
        <f>(4*(24-J43+1))</f>
        <v>88</v>
      </c>
      <c r="P43" s="1">
        <f>M43+K43+I43+G43+E43+C43+O43</f>
        <v>88</v>
      </c>
    </row>
    <row r="44" spans="1:16" ht="14.25">
      <c r="A44" t="s">
        <v>382</v>
      </c>
      <c r="C44" s="1"/>
      <c r="G44" s="1"/>
      <c r="J44">
        <v>4</v>
      </c>
      <c r="M44" s="1">
        <f>(4*(24-J44+1))</f>
        <v>84</v>
      </c>
      <c r="P44" s="1">
        <f>M44+K44+I44+G44+E44+C44+O44</f>
        <v>84</v>
      </c>
    </row>
    <row r="45" spans="1:16" ht="14.25">
      <c r="A45" t="s">
        <v>308</v>
      </c>
      <c r="C45" s="1"/>
      <c r="D45">
        <v>4</v>
      </c>
      <c r="E45" s="1">
        <f>(3*(15-D45+1))</f>
        <v>36</v>
      </c>
      <c r="G45" s="1"/>
      <c r="J45">
        <v>13</v>
      </c>
      <c r="M45" s="1">
        <f>(4*(24-J45+1))</f>
        <v>48</v>
      </c>
      <c r="P45" s="1">
        <f>M45+K45+I45+G45+E45+C45+O45</f>
        <v>84</v>
      </c>
    </row>
    <row r="46" spans="1:16" ht="14.25">
      <c r="A46" t="s">
        <v>383</v>
      </c>
      <c r="B46">
        <v>32</v>
      </c>
      <c r="C46" s="1">
        <f>(4*(52-B46+1))</f>
        <v>84</v>
      </c>
      <c r="G46" s="1"/>
      <c r="P46" s="1">
        <f>M46+K46+I46+G46+E46+C46+O46</f>
        <v>84</v>
      </c>
    </row>
    <row r="47" spans="1:16" ht="14.25">
      <c r="A47" t="s">
        <v>384</v>
      </c>
      <c r="B47">
        <v>40</v>
      </c>
      <c r="C47" s="1">
        <f>(4*(52-B47+1))</f>
        <v>52</v>
      </c>
      <c r="G47" s="1"/>
      <c r="L47">
        <v>9</v>
      </c>
      <c r="N47">
        <v>21</v>
      </c>
      <c r="O47" s="2">
        <f>(10*(23-N47+1))</f>
        <v>30</v>
      </c>
      <c r="P47" s="1">
        <f>M47+K47+I47+G47+E47+C47+O47</f>
        <v>82</v>
      </c>
    </row>
    <row r="48" spans="1:16" ht="14.25">
      <c r="A48" t="s">
        <v>385</v>
      </c>
      <c r="N48">
        <v>16</v>
      </c>
      <c r="O48" s="2">
        <f>(10*(23-N48+1))</f>
        <v>80</v>
      </c>
      <c r="P48" s="1">
        <f>M48+K48+I48+G48+E48+C48+O48</f>
        <v>80</v>
      </c>
    </row>
    <row r="49" spans="1:16" ht="14.25">
      <c r="A49" t="s">
        <v>386</v>
      </c>
      <c r="C49" s="1"/>
      <c r="G49" s="1"/>
      <c r="J49">
        <v>6</v>
      </c>
      <c r="M49" s="1">
        <f>(4*(24-J49+1))</f>
        <v>76</v>
      </c>
      <c r="P49" s="1">
        <f>M49+K49+I49+G49+E49+C49+O49</f>
        <v>76</v>
      </c>
    </row>
    <row r="50" spans="1:16" ht="14.25">
      <c r="A50" t="s">
        <v>387</v>
      </c>
      <c r="B50">
        <v>34</v>
      </c>
      <c r="C50" s="1">
        <f>(4*(52-B50+1))</f>
        <v>76</v>
      </c>
      <c r="G50" s="1"/>
      <c r="P50" s="1">
        <f>M50+K50+I50+G50+E50+C50+O50</f>
        <v>76</v>
      </c>
    </row>
    <row r="51" spans="1:16" ht="14.25">
      <c r="A51" t="s">
        <v>388</v>
      </c>
      <c r="B51">
        <v>35</v>
      </c>
      <c r="C51" s="1">
        <f>(4*(52-B51+1))</f>
        <v>72</v>
      </c>
      <c r="G51" s="1"/>
      <c r="P51" s="1">
        <f>M51+K51+I51+G51+E51+C51+O51</f>
        <v>72</v>
      </c>
    </row>
    <row r="52" spans="1:16" ht="13.5">
      <c r="A52" t="s">
        <v>389</v>
      </c>
      <c r="N52">
        <v>17</v>
      </c>
      <c r="O52" s="2">
        <f>(10*(23-N52+1))</f>
        <v>70</v>
      </c>
      <c r="P52" s="1">
        <f>M52+K52+I52+G52+E52+C52+O52</f>
        <v>70</v>
      </c>
    </row>
    <row r="53" spans="1:16" ht="13.5">
      <c r="A53" t="s">
        <v>54</v>
      </c>
      <c r="C53" s="1"/>
      <c r="G53" s="1"/>
      <c r="J53">
        <v>8</v>
      </c>
      <c r="M53" s="1">
        <f>(4*(24-J53+1))</f>
        <v>68</v>
      </c>
      <c r="P53" s="1">
        <f>M53+K53+I53+G53+E53+C53+O53</f>
        <v>68</v>
      </c>
    </row>
    <row r="54" spans="1:16" ht="14.25">
      <c r="A54" t="s">
        <v>390</v>
      </c>
      <c r="B54">
        <v>36</v>
      </c>
      <c r="C54" s="1">
        <f>(4*(52-B54+1))</f>
        <v>68</v>
      </c>
      <c r="G54" s="1"/>
      <c r="P54" s="1">
        <f>M54+K54+I54+G54+E54+C54+O54</f>
        <v>68</v>
      </c>
    </row>
    <row r="55" spans="1:16" ht="14.25">
      <c r="A55" t="s">
        <v>391</v>
      </c>
      <c r="B55">
        <v>38</v>
      </c>
      <c r="C55" s="1">
        <f>(4*(52-B55+1))</f>
        <v>60</v>
      </c>
      <c r="G55" s="1"/>
      <c r="L55">
        <v>4</v>
      </c>
      <c r="P55" s="1">
        <f>M55+K55+I55+G55+E55+C55+O55</f>
        <v>60</v>
      </c>
    </row>
    <row r="56" spans="1:16" ht="13.5">
      <c r="A56" t="s">
        <v>194</v>
      </c>
      <c r="J56">
        <v>10</v>
      </c>
      <c r="M56" s="1">
        <f>(4*(24-J56+1))</f>
        <v>60</v>
      </c>
      <c r="P56" s="1">
        <f>M56+K56+I56+G56+E56+C56+O56</f>
        <v>60</v>
      </c>
    </row>
    <row r="57" spans="1:16" ht="13.5">
      <c r="A57" t="s">
        <v>289</v>
      </c>
      <c r="C57" s="1"/>
      <c r="G57" s="1"/>
      <c r="K57" s="1"/>
      <c r="N57">
        <v>18</v>
      </c>
      <c r="O57" s="2">
        <f>(10*(23-N57+1))</f>
        <v>60</v>
      </c>
      <c r="P57" s="1">
        <f>M57+K57+I57+G57+E57+C57+O57</f>
        <v>60</v>
      </c>
    </row>
    <row r="58" spans="1:16" ht="13.5">
      <c r="A58" t="s">
        <v>392</v>
      </c>
      <c r="C58" s="1"/>
      <c r="E58" s="1"/>
      <c r="G58" s="1"/>
      <c r="J58">
        <v>11</v>
      </c>
      <c r="M58" s="1">
        <f>(4*(24-J58+1))</f>
        <v>56</v>
      </c>
      <c r="P58" s="1">
        <f>M58+K58+I58+G58+E58+C58+O58</f>
        <v>56</v>
      </c>
    </row>
    <row r="59" spans="1:16" ht="14.25">
      <c r="A59" t="s">
        <v>393</v>
      </c>
      <c r="B59">
        <v>40</v>
      </c>
      <c r="C59" s="1">
        <f>(4*(52-B59+1))</f>
        <v>52</v>
      </c>
      <c r="G59" s="1"/>
      <c r="P59" s="1">
        <f>M59+K59+I59+G59+E59+C59+O59</f>
        <v>52</v>
      </c>
    </row>
    <row r="60" spans="1:16" ht="14.25">
      <c r="A60" t="s">
        <v>394</v>
      </c>
      <c r="J60">
        <v>12</v>
      </c>
      <c r="M60" s="1">
        <f>(4*(24-J60+1))</f>
        <v>52</v>
      </c>
      <c r="P60" s="1">
        <f>M60+K60+I60+G60+E60+C60+O60</f>
        <v>52</v>
      </c>
    </row>
    <row r="61" spans="1:16" ht="14.25">
      <c r="A61" t="s">
        <v>395</v>
      </c>
      <c r="C61" s="1"/>
      <c r="G61" s="1"/>
      <c r="I61" s="1"/>
      <c r="N61">
        <v>19</v>
      </c>
      <c r="O61" s="2">
        <f>(10*(23-N61+1))</f>
        <v>50</v>
      </c>
      <c r="P61" s="1">
        <f>M61+K61+I61+G61+E61+C61+O61</f>
        <v>50</v>
      </c>
    </row>
    <row r="62" spans="1:16" ht="14.25">
      <c r="A62" t="s">
        <v>396</v>
      </c>
      <c r="D62">
        <v>1</v>
      </c>
      <c r="E62" s="1">
        <f>(3*(15-D62+1))</f>
        <v>45</v>
      </c>
      <c r="G62" s="1"/>
      <c r="P62" s="1">
        <f>M62+K62+I62+G62+E62+C62+O62</f>
        <v>45</v>
      </c>
    </row>
    <row r="63" spans="1:16" ht="13.5">
      <c r="A63" t="s">
        <v>397</v>
      </c>
      <c r="C63" s="1"/>
      <c r="G63" s="1"/>
      <c r="J63">
        <v>14</v>
      </c>
      <c r="M63" s="1">
        <f>(4*(24-J63+1))</f>
        <v>44</v>
      </c>
      <c r="P63" s="1">
        <f>M63+K63+I63+G63+E63+C63+O63</f>
        <v>44</v>
      </c>
    </row>
    <row r="64" spans="1:16" ht="13.5">
      <c r="A64" t="s">
        <v>398</v>
      </c>
      <c r="B64">
        <v>42</v>
      </c>
      <c r="C64" s="1">
        <f>(4*(52-B64+1))</f>
        <v>44</v>
      </c>
      <c r="G64" s="1"/>
      <c r="P64" s="1">
        <f>M64+K64+I64+G64+E64+C64+O64</f>
        <v>44</v>
      </c>
    </row>
    <row r="65" spans="1:16" ht="14.25">
      <c r="A65" t="s">
        <v>399</v>
      </c>
      <c r="C65" s="1"/>
      <c r="G65" s="1"/>
      <c r="J65">
        <v>15</v>
      </c>
      <c r="M65" s="1">
        <f>(4*(24-J65+1))</f>
        <v>40</v>
      </c>
      <c r="P65" s="1">
        <f>M65+K65+I65+G65+E65+C65+O65</f>
        <v>40</v>
      </c>
    </row>
    <row r="66" spans="1:16" ht="13.5">
      <c r="A66" t="s">
        <v>400</v>
      </c>
      <c r="B66">
        <v>43</v>
      </c>
      <c r="C66" s="1">
        <f>(4*(52-B66+1))</f>
        <v>40</v>
      </c>
      <c r="G66" s="1"/>
      <c r="P66" s="1">
        <f>M66+K66+I66+G66+E66+C66+O66</f>
        <v>40</v>
      </c>
    </row>
    <row r="67" spans="1:16" ht="14.25">
      <c r="A67" t="s">
        <v>401</v>
      </c>
      <c r="N67">
        <v>20</v>
      </c>
      <c r="O67" s="2">
        <f>(10*(23-N67+1))</f>
        <v>40</v>
      </c>
      <c r="P67" s="1">
        <f>M67+K67+I67+G67+E67+C67+O67</f>
        <v>40</v>
      </c>
    </row>
    <row r="68" spans="1:16" ht="14.25">
      <c r="A68" t="s">
        <v>402</v>
      </c>
      <c r="B68">
        <v>44</v>
      </c>
      <c r="C68" s="1">
        <f>(4*(52-B68+1))</f>
        <v>36</v>
      </c>
      <c r="G68" s="1"/>
      <c r="P68" s="1">
        <f>M68+K68+I68+G68+E68+C68+O68</f>
        <v>36</v>
      </c>
    </row>
    <row r="69" spans="1:16" ht="14.25">
      <c r="A69" t="s">
        <v>256</v>
      </c>
      <c r="C69" s="1"/>
      <c r="E69" s="1"/>
      <c r="G69" s="1"/>
      <c r="J69">
        <v>16</v>
      </c>
      <c r="M69" s="1">
        <f>(4*(24-J69+1))</f>
        <v>36</v>
      </c>
      <c r="P69" s="1">
        <f>M69+K69+I69+G69+E69+C69+O69</f>
        <v>36</v>
      </c>
    </row>
    <row r="70" spans="1:16" ht="14.25">
      <c r="A70" t="s">
        <v>79</v>
      </c>
      <c r="C70" s="1"/>
      <c r="F70">
        <v>2</v>
      </c>
      <c r="G70" s="1">
        <f>(1*(4-F70+1))</f>
        <v>3</v>
      </c>
      <c r="N70">
        <v>21</v>
      </c>
      <c r="O70" s="2">
        <f>(10*(23-N70+1))</f>
        <v>30</v>
      </c>
      <c r="P70" s="1">
        <f>M70+K70+I70+G70+E70+C70+O70</f>
        <v>33</v>
      </c>
    </row>
    <row r="71" spans="1:16" ht="14.25">
      <c r="A71" t="s">
        <v>403</v>
      </c>
      <c r="J71">
        <v>17</v>
      </c>
      <c r="M71" s="1">
        <f>(4*(24-J71+1))</f>
        <v>32</v>
      </c>
      <c r="P71" s="1">
        <f>M71+K71+I71+G71+E71+C71+O71</f>
        <v>32</v>
      </c>
    </row>
    <row r="72" spans="1:16" ht="13.5">
      <c r="A72" t="s">
        <v>404</v>
      </c>
      <c r="D72">
        <v>6</v>
      </c>
      <c r="E72" s="1">
        <f>(3*(15-D72+1))</f>
        <v>30</v>
      </c>
      <c r="G72" s="1"/>
      <c r="P72" s="1">
        <f>M72+K72+I72+G72+E72+C72+O72</f>
        <v>30</v>
      </c>
    </row>
    <row r="73" spans="1:16" ht="14.25">
      <c r="A73" t="s">
        <v>405</v>
      </c>
      <c r="B73">
        <v>46</v>
      </c>
      <c r="C73" s="1">
        <f>(4*(52-B73+1))</f>
        <v>28</v>
      </c>
      <c r="G73" s="1"/>
      <c r="P73" s="1">
        <f>M73+K73+I73+G73+E73+C73+O73</f>
        <v>28</v>
      </c>
    </row>
    <row r="74" spans="1:16" ht="13.5">
      <c r="A74" t="s">
        <v>406</v>
      </c>
      <c r="J74">
        <v>18</v>
      </c>
      <c r="M74" s="1">
        <f>(4*(24-J74+1))</f>
        <v>28</v>
      </c>
      <c r="P74" s="1">
        <f>M74+K74+I74+G74+E74+C74+O74</f>
        <v>28</v>
      </c>
    </row>
    <row r="75" spans="1:16" ht="13.5">
      <c r="A75" t="s">
        <v>407</v>
      </c>
      <c r="D75">
        <v>7</v>
      </c>
      <c r="E75" s="1">
        <f>(3*(15-D75+1))</f>
        <v>27</v>
      </c>
      <c r="G75" s="1"/>
      <c r="P75" s="1">
        <f>M75+K75+I75+G75+E75+C75+O75</f>
        <v>27</v>
      </c>
    </row>
    <row r="76" spans="1:16" ht="14.25">
      <c r="A76" t="s">
        <v>88</v>
      </c>
      <c r="B76">
        <v>47</v>
      </c>
      <c r="C76" s="1">
        <f>(4*(52-B76+1))</f>
        <v>24</v>
      </c>
      <c r="G76" s="1"/>
      <c r="P76" s="1">
        <f>M76+K76+I76+G76+E76+C76+O76</f>
        <v>24</v>
      </c>
    </row>
    <row r="77" spans="1:16" ht="14.25">
      <c r="A77" t="s">
        <v>408</v>
      </c>
      <c r="C77" s="1"/>
      <c r="G77" s="1"/>
      <c r="J77">
        <v>19</v>
      </c>
      <c r="M77" s="1">
        <f>(4*(24-J77+1))</f>
        <v>24</v>
      </c>
      <c r="P77" s="1">
        <f>M77+K77+I77+G77+E77+C77+O77</f>
        <v>24</v>
      </c>
    </row>
    <row r="78" spans="1:16" ht="14.25">
      <c r="A78" t="s">
        <v>409</v>
      </c>
      <c r="D78">
        <v>8</v>
      </c>
      <c r="E78" s="1">
        <f>(3*(15-D78+1))</f>
        <v>24</v>
      </c>
      <c r="G78" s="1"/>
      <c r="P78" s="1">
        <f>M78+K78+I78+G78+E78+C78+O78</f>
        <v>24</v>
      </c>
    </row>
    <row r="79" spans="1:16" ht="13.5">
      <c r="A79" t="s">
        <v>410</v>
      </c>
      <c r="D79">
        <v>15</v>
      </c>
      <c r="E79" s="1">
        <f>(3*(15-D79+1))</f>
        <v>3</v>
      </c>
      <c r="G79" s="1"/>
      <c r="N79">
        <v>22</v>
      </c>
      <c r="O79" s="2">
        <f>(10*(23-N79+1))</f>
        <v>20</v>
      </c>
      <c r="P79" s="1">
        <f>M79+K79+I79+G79+E79+C79+O79</f>
        <v>23</v>
      </c>
    </row>
    <row r="80" spans="1:16" ht="14.25">
      <c r="A80" t="s">
        <v>411</v>
      </c>
      <c r="D80">
        <v>9</v>
      </c>
      <c r="E80" s="1">
        <f>(3*(15-D80+1))</f>
        <v>21</v>
      </c>
      <c r="G80" s="1"/>
      <c r="P80" s="1">
        <f>M80+K80+I80+G80+E80+C80+O80</f>
        <v>21</v>
      </c>
    </row>
    <row r="81" spans="1:16" ht="14.25">
      <c r="A81" t="s">
        <v>412</v>
      </c>
      <c r="B81">
        <v>48</v>
      </c>
      <c r="C81" s="1">
        <f>(4*(52-B81+1))</f>
        <v>20</v>
      </c>
      <c r="G81" s="1"/>
      <c r="P81" s="1">
        <f>M81+K81+I81+G81+E81+C81+O81</f>
        <v>20</v>
      </c>
    </row>
    <row r="82" spans="1:16" ht="13.5">
      <c r="A82" t="s">
        <v>413</v>
      </c>
      <c r="J82">
        <v>20</v>
      </c>
      <c r="M82" s="1">
        <f>(4*(24-J82+1))</f>
        <v>20</v>
      </c>
      <c r="P82" s="1">
        <f>M82+K82+I82+G82+E82+C82+O82</f>
        <v>20</v>
      </c>
    </row>
    <row r="83" spans="1:16" ht="13.5">
      <c r="A83" t="s">
        <v>414</v>
      </c>
      <c r="D83">
        <v>10</v>
      </c>
      <c r="E83" s="1">
        <f>(3*(15-D83+1))</f>
        <v>18</v>
      </c>
      <c r="G83" s="1"/>
      <c r="P83" s="1">
        <f>M83+K83+I83+G83+E83+C83+O83</f>
        <v>18</v>
      </c>
    </row>
    <row r="84" spans="1:16" ht="14.25">
      <c r="A84" t="s">
        <v>415</v>
      </c>
      <c r="B84">
        <v>49</v>
      </c>
      <c r="C84" s="1">
        <f>(4*(52-B84+1))</f>
        <v>16</v>
      </c>
      <c r="G84" s="1"/>
      <c r="P84" s="1">
        <f>M84+K84+I84+G84+E84+C84+O84</f>
        <v>16</v>
      </c>
    </row>
    <row r="85" spans="1:16" ht="14.25">
      <c r="A85" t="s">
        <v>416</v>
      </c>
      <c r="D85">
        <v>12</v>
      </c>
      <c r="E85" s="1">
        <f>(3*(15-D85+1))</f>
        <v>12</v>
      </c>
      <c r="G85" s="1"/>
      <c r="J85">
        <v>24</v>
      </c>
      <c r="M85" s="1">
        <f>(4*(24-J85+1))</f>
        <v>4</v>
      </c>
      <c r="P85" s="1">
        <f>M85+K85+I85+G85+E85+C85+O85</f>
        <v>16</v>
      </c>
    </row>
    <row r="86" spans="1:16" ht="14.25">
      <c r="A86" t="s">
        <v>417</v>
      </c>
      <c r="J86">
        <v>21</v>
      </c>
      <c r="M86" s="1">
        <f>(4*(24-J86+1))</f>
        <v>16</v>
      </c>
      <c r="P86" s="1">
        <f>M86+K86+I86+G86+E86+C86+O86</f>
        <v>16</v>
      </c>
    </row>
    <row r="87" spans="1:16" ht="13.5">
      <c r="A87" t="s">
        <v>418</v>
      </c>
      <c r="D87">
        <v>11</v>
      </c>
      <c r="E87" s="1">
        <f>(3*(15-D87+1))</f>
        <v>15</v>
      </c>
      <c r="G87" s="1"/>
      <c r="P87" s="1">
        <f>M87+K87+I87+G87+E87+C87+O87</f>
        <v>15</v>
      </c>
    </row>
    <row r="88" spans="1:16" ht="14.25">
      <c r="A88" t="s">
        <v>419</v>
      </c>
      <c r="B88">
        <v>52</v>
      </c>
      <c r="C88" s="1">
        <f>(4*(52-B88+1))</f>
        <v>4</v>
      </c>
      <c r="G88" s="1"/>
      <c r="K88" s="1"/>
      <c r="L88">
        <v>14</v>
      </c>
      <c r="N88">
        <v>23</v>
      </c>
      <c r="O88" s="2">
        <f>(10*(23-N88+1))</f>
        <v>10</v>
      </c>
      <c r="P88" s="1">
        <f>M88+K88+I88+G88+E88+C88+O88</f>
        <v>14</v>
      </c>
    </row>
    <row r="89" spans="1:16" ht="14.25">
      <c r="A89" t="s">
        <v>296</v>
      </c>
      <c r="B89">
        <v>50</v>
      </c>
      <c r="C89" s="1">
        <f>(4*(52-B89+1))</f>
        <v>12</v>
      </c>
      <c r="G89" s="1"/>
      <c r="P89" s="1">
        <f>M89+K89+I89+G89+E89+C89+O89</f>
        <v>12</v>
      </c>
    </row>
    <row r="90" spans="1:16" ht="14.25">
      <c r="A90" t="s">
        <v>420</v>
      </c>
      <c r="J90">
        <v>22</v>
      </c>
      <c r="M90" s="1">
        <f>(4*(24-J90+1))</f>
        <v>12</v>
      </c>
      <c r="P90" s="1">
        <f>M90+K90+I90+G90+E90+C90+O90</f>
        <v>12</v>
      </c>
    </row>
    <row r="91" spans="1:16" ht="13.5">
      <c r="A91" t="s">
        <v>421</v>
      </c>
      <c r="D91">
        <v>13</v>
      </c>
      <c r="E91" s="1">
        <f>(3*(15-D91+1))</f>
        <v>9</v>
      </c>
      <c r="G91" s="1"/>
      <c r="P91" s="1">
        <f>M91+K91+I91+G91+E91+C91+O91</f>
        <v>9</v>
      </c>
    </row>
    <row r="92" spans="1:16" ht="13.5">
      <c r="A92" t="s">
        <v>422</v>
      </c>
      <c r="B92">
        <v>51</v>
      </c>
      <c r="C92" s="1">
        <f>(4*(52-B92+1))</f>
        <v>8</v>
      </c>
      <c r="G92" s="1"/>
      <c r="P92" s="1">
        <f>M92+K92+I92+G92+E92+C92+O92</f>
        <v>8</v>
      </c>
    </row>
    <row r="93" spans="1:16" ht="13.5">
      <c r="A93" t="s">
        <v>64</v>
      </c>
      <c r="J93">
        <v>23</v>
      </c>
      <c r="M93" s="1">
        <f>(4*(24-J93+1))</f>
        <v>8</v>
      </c>
      <c r="P93" s="1">
        <f>M93+K93+I93+G93+E93+C93+O93</f>
        <v>8</v>
      </c>
    </row>
    <row r="94" spans="1:16" ht="14.25">
      <c r="A94" t="s">
        <v>242</v>
      </c>
      <c r="C94" s="1"/>
      <c r="D94">
        <v>14</v>
      </c>
      <c r="E94" s="1">
        <f>(3*(15-D94+1))</f>
        <v>6</v>
      </c>
      <c r="G94" s="1"/>
      <c r="P94" s="1">
        <f>M94+K94+I94+G94+E94+C94+O94</f>
        <v>6</v>
      </c>
    </row>
    <row r="95" spans="1:16" ht="13.5">
      <c r="A95" t="s">
        <v>423</v>
      </c>
      <c r="C95" s="1"/>
      <c r="F95">
        <v>1</v>
      </c>
      <c r="G95" s="1">
        <f>(1*(4-F95+1))</f>
        <v>4</v>
      </c>
      <c r="P95" s="1">
        <f>M95+K95+I95+G95+E95+C95+O95</f>
        <v>4</v>
      </c>
    </row>
    <row r="96" spans="1:16" ht="13.5">
      <c r="A96" t="s">
        <v>184</v>
      </c>
      <c r="H96">
        <v>1</v>
      </c>
      <c r="I96" s="1">
        <f>(1*(3-H96+1))</f>
        <v>3</v>
      </c>
      <c r="P96" s="1">
        <f>M96+K96+I96+G96+E96+C96+O96</f>
        <v>3</v>
      </c>
    </row>
    <row r="97" spans="1:16" ht="13.5">
      <c r="A97" t="s">
        <v>424</v>
      </c>
      <c r="F97">
        <v>3</v>
      </c>
      <c r="G97" s="1">
        <f>(1*(4-F97+1))</f>
        <v>2</v>
      </c>
      <c r="P97" s="1">
        <f>M97+K97+I97+G97+E97+C97+O97</f>
        <v>2</v>
      </c>
    </row>
    <row r="98" spans="1:16" ht="13.5">
      <c r="A98" t="s">
        <v>46</v>
      </c>
      <c r="H98">
        <v>2</v>
      </c>
      <c r="I98" s="1">
        <f>(1*(3-H98+1))</f>
        <v>2</v>
      </c>
      <c r="P98" s="1">
        <f>M98+K98+I98+G98+E98+C98+O98</f>
        <v>2</v>
      </c>
    </row>
    <row r="99" spans="1:16" ht="14.25">
      <c r="A99" t="s">
        <v>425</v>
      </c>
      <c r="C99" s="1"/>
      <c r="E99" s="1"/>
      <c r="G99" s="1"/>
      <c r="P99" s="1">
        <f>M99+K99+I99+G99+E99+C99+O99</f>
        <v>0</v>
      </c>
    </row>
    <row r="100" spans="1:16" ht="13.5">
      <c r="A100" t="s">
        <v>426</v>
      </c>
      <c r="C100" s="1"/>
      <c r="G100" s="1"/>
      <c r="P100" s="1">
        <f>M100+K100+I100+G100+E100+C100+O100</f>
        <v>0</v>
      </c>
    </row>
    <row r="101" spans="1:16" ht="14.25">
      <c r="A101" t="s">
        <v>427</v>
      </c>
      <c r="C101" s="1"/>
      <c r="E101" s="1"/>
      <c r="G101" s="1"/>
      <c r="P101" s="1">
        <f>M101+K101+I101+G101+E101+C101+O101</f>
        <v>0</v>
      </c>
    </row>
    <row r="102" spans="1:16" ht="13.5">
      <c r="A102" t="s">
        <v>428</v>
      </c>
      <c r="C102" s="1"/>
      <c r="E102" s="1"/>
      <c r="G102" s="1"/>
      <c r="P102" s="1">
        <f>M102+K102+I102+G102+E102+C102+O102</f>
        <v>0</v>
      </c>
    </row>
    <row r="103" spans="1:16" ht="14.25">
      <c r="A103" t="s">
        <v>429</v>
      </c>
      <c r="C103" s="1"/>
      <c r="G103" s="1"/>
      <c r="P103" s="1">
        <f>M103+K103+I103+G103+E103+C103+O103</f>
        <v>0</v>
      </c>
    </row>
    <row r="104" spans="1:16" ht="13.5">
      <c r="A104" t="s">
        <v>430</v>
      </c>
      <c r="C104" s="1"/>
      <c r="G104" s="1"/>
      <c r="P104" s="1">
        <f>M104+K104+I104+G104+E104+C104+O104</f>
        <v>0</v>
      </c>
    </row>
    <row r="105" spans="1:16" ht="14.25">
      <c r="A105" t="s">
        <v>431</v>
      </c>
      <c r="C105" s="1"/>
      <c r="G105" s="1"/>
      <c r="P105" s="1">
        <f>M105+K105+I105+G105+E105+C105+O105</f>
        <v>0</v>
      </c>
    </row>
    <row r="106" spans="1:16" ht="14.25">
      <c r="A106" t="s">
        <v>432</v>
      </c>
      <c r="C106" s="1"/>
      <c r="G106" s="1"/>
      <c r="P106" s="1">
        <f>M106+K106+I106+G106+E106+C106+O106</f>
        <v>0</v>
      </c>
    </row>
    <row r="107" spans="1:16" ht="14.25">
      <c r="A107" t="s">
        <v>433</v>
      </c>
      <c r="C107" s="1"/>
      <c r="G107" s="1"/>
      <c r="P107" s="1">
        <f>M107+K107+I107+G107+E107+C107+O107</f>
        <v>0</v>
      </c>
    </row>
    <row r="108" spans="1:16" ht="14.25">
      <c r="A108" t="s">
        <v>434</v>
      </c>
      <c r="C108" s="1"/>
      <c r="G108" s="1"/>
      <c r="P108" s="1">
        <f>M108+K108+I108+G108+E108+C108+O108</f>
        <v>0</v>
      </c>
    </row>
    <row r="109" spans="1:16" ht="13.5">
      <c r="A109" t="s">
        <v>435</v>
      </c>
      <c r="C109" s="1"/>
      <c r="E109" s="1"/>
      <c r="G109" s="1"/>
      <c r="P109" s="1">
        <f>M109+K109+I109+G109+E109+C109+O109</f>
        <v>0</v>
      </c>
    </row>
    <row r="110" spans="1:16" ht="14.25">
      <c r="A110" t="s">
        <v>90</v>
      </c>
      <c r="C110" s="1"/>
      <c r="G110" s="1"/>
      <c r="P110" s="1">
        <f>M110+K110+I110+G110+E110+C110+O110</f>
        <v>0</v>
      </c>
    </row>
    <row r="111" spans="1:16" ht="14.25">
      <c r="A111" t="s">
        <v>436</v>
      </c>
      <c r="C111" s="1"/>
      <c r="E111" s="1"/>
      <c r="G111" s="1"/>
      <c r="P111" s="1">
        <f>M111+K111+I111+G111+E111+C111+O111</f>
        <v>0</v>
      </c>
    </row>
    <row r="112" spans="1:16" ht="14.25">
      <c r="A112" t="s">
        <v>93</v>
      </c>
      <c r="C112" s="1"/>
      <c r="G112" s="1"/>
      <c r="P112" s="1">
        <f>M112+K112+I112+G112+E112+C112+O112</f>
        <v>0</v>
      </c>
    </row>
    <row r="113" spans="1:16" ht="14.25">
      <c r="A113" t="s">
        <v>193</v>
      </c>
      <c r="C113" s="1"/>
      <c r="G113" s="1"/>
      <c r="I113" s="1"/>
      <c r="P113" s="1">
        <f>M113+K113+I113+G113+E113+C113+O113</f>
        <v>0</v>
      </c>
    </row>
    <row r="114" spans="1:16" ht="14.25">
      <c r="A114" t="s">
        <v>437</v>
      </c>
      <c r="C114" s="1"/>
      <c r="E114" s="1"/>
      <c r="G114" s="1"/>
      <c r="P114" s="1">
        <f>M114+K114+I114+G114+E114+C114+O114</f>
        <v>0</v>
      </c>
    </row>
    <row r="115" spans="1:16" ht="14.25">
      <c r="A115" t="s">
        <v>94</v>
      </c>
      <c r="C115" s="1"/>
      <c r="G115" s="1"/>
      <c r="I115" s="1"/>
      <c r="P115" s="1">
        <f>M115+K115+I115+G115+E115+C115+O115</f>
        <v>0</v>
      </c>
    </row>
    <row r="116" spans="1:16" ht="14.25">
      <c r="A116" t="s">
        <v>438</v>
      </c>
      <c r="C116" s="1"/>
      <c r="G116" s="1"/>
      <c r="P116" s="1">
        <f>M116+K116+I116+G116+E116+C116+O116</f>
        <v>0</v>
      </c>
    </row>
    <row r="117" spans="1:16" ht="14.25">
      <c r="A117" t="s">
        <v>266</v>
      </c>
      <c r="C117" s="1"/>
      <c r="G117" s="1"/>
      <c r="P117" s="1">
        <f>M117+K117+I117+G117+E117+C117+O117</f>
        <v>0</v>
      </c>
    </row>
    <row r="118" spans="1:16" ht="13.5">
      <c r="A118" t="s">
        <v>269</v>
      </c>
      <c r="C118" s="1"/>
      <c r="G118" s="1"/>
      <c r="P118" s="1">
        <f>M118+K118+I118+G118+E118+C118+O118</f>
        <v>0</v>
      </c>
    </row>
    <row r="119" spans="1:16" ht="14.25">
      <c r="A119" t="s">
        <v>439</v>
      </c>
      <c r="C119" s="1"/>
      <c r="G119" s="1"/>
      <c r="I119" s="1"/>
      <c r="P119" s="1">
        <f>M119+K119+I119+G119+E119+C119+O119</f>
        <v>0</v>
      </c>
    </row>
    <row r="120" spans="1:16" ht="14.25">
      <c r="A120" t="s">
        <v>440</v>
      </c>
      <c r="C120" s="1"/>
      <c r="E120" s="1"/>
      <c r="G120" s="1"/>
      <c r="P120" s="1">
        <f>M120+K120+I120+G120+E120+C120+O120</f>
        <v>0</v>
      </c>
    </row>
    <row r="121" spans="1:16" ht="14.25">
      <c r="A121" t="s">
        <v>270</v>
      </c>
      <c r="C121" s="1"/>
      <c r="G121" s="1"/>
      <c r="I121" s="1"/>
      <c r="P121" s="1">
        <f>M121+K121+I121+G121+E121+C121+O121</f>
        <v>0</v>
      </c>
    </row>
    <row r="122" spans="1:16" ht="14.25">
      <c r="A122" t="s">
        <v>441</v>
      </c>
      <c r="C122" s="1"/>
      <c r="G122" s="1"/>
      <c r="P122" s="1">
        <f>M122+K122+I122+G122+E122+C122+O122</f>
        <v>0</v>
      </c>
    </row>
    <row r="123" spans="1:16" ht="13.5">
      <c r="A123" t="s">
        <v>98</v>
      </c>
      <c r="C123" s="1"/>
      <c r="G123" s="1"/>
      <c r="I123" s="1"/>
      <c r="P123" s="1">
        <f>M123+K123+I123+G123+E123+C123+O123</f>
        <v>0</v>
      </c>
    </row>
    <row r="124" spans="1:16" ht="14.25">
      <c r="A124" t="s">
        <v>100</v>
      </c>
      <c r="C124" s="1"/>
      <c r="G124" s="1"/>
      <c r="I124" s="1"/>
      <c r="P124" s="1">
        <f>M124+K124+I124+G124+E124+C124+O124</f>
        <v>0</v>
      </c>
    </row>
    <row r="125" spans="1:16" ht="14.25">
      <c r="A125" t="s">
        <v>442</v>
      </c>
      <c r="C125" s="1"/>
      <c r="G125" s="1"/>
      <c r="P125" s="1">
        <f>M125+K125+I125+G125+E125+C125+O125</f>
        <v>0</v>
      </c>
    </row>
    <row r="126" spans="1:16" ht="14.25">
      <c r="A126" t="s">
        <v>273</v>
      </c>
      <c r="C126" s="1"/>
      <c r="G126" s="1"/>
      <c r="P126" s="1">
        <f>M126+K126+I126+G126+E126+C126+O126</f>
        <v>0</v>
      </c>
    </row>
    <row r="127" spans="1:16" ht="13.5">
      <c r="A127" t="s">
        <v>443</v>
      </c>
      <c r="C127" s="1"/>
      <c r="G127" s="1"/>
      <c r="P127" s="1">
        <f>M127+K127+I127+G127+E127+C127+O127</f>
        <v>0</v>
      </c>
    </row>
    <row r="128" spans="1:16" ht="13.5">
      <c r="A128" t="s">
        <v>102</v>
      </c>
      <c r="C128" s="1"/>
      <c r="G128" s="1"/>
      <c r="I128" s="1"/>
      <c r="P128" s="1">
        <f>M128+K128+I128+G128+E128+C128+O128</f>
        <v>0</v>
      </c>
    </row>
    <row r="129" spans="1:16" ht="14.25">
      <c r="A129" t="s">
        <v>283</v>
      </c>
      <c r="C129" s="1"/>
      <c r="G129" s="1"/>
      <c r="P129" s="1">
        <f>M129+K129+I129+G129+E129+C129+O129</f>
        <v>0</v>
      </c>
    </row>
    <row r="130" spans="1:16" ht="14.25">
      <c r="A130" t="s">
        <v>444</v>
      </c>
      <c r="C130" s="1"/>
      <c r="G130" s="1"/>
      <c r="P130" s="1">
        <f>M130+K130+I130+G130+E130+C130+O130</f>
        <v>0</v>
      </c>
    </row>
    <row r="131" spans="1:16" ht="13.5">
      <c r="A131" t="s">
        <v>445</v>
      </c>
      <c r="C131" s="1"/>
      <c r="G131" s="1"/>
      <c r="P131" s="1">
        <f>M131+K131+I131+G131+E131+C131+O131</f>
        <v>0</v>
      </c>
    </row>
    <row r="132" spans="1:16" ht="13.5">
      <c r="A132" t="s">
        <v>446</v>
      </c>
      <c r="C132" s="1"/>
      <c r="G132" s="1"/>
      <c r="P132" s="1">
        <f>M132+K132+I132+G132+E132+C132+O132</f>
        <v>0</v>
      </c>
    </row>
    <row r="133" spans="1:16" ht="13.5">
      <c r="A133" t="s">
        <v>447</v>
      </c>
      <c r="C133" s="1"/>
      <c r="G133" s="1"/>
      <c r="P133" s="1">
        <f>M133+K133+I133+G133+E133+C133+O133</f>
        <v>0</v>
      </c>
    </row>
    <row r="134" spans="1:16" ht="14.25">
      <c r="A134" t="s">
        <v>448</v>
      </c>
      <c r="C134" s="1"/>
      <c r="G134" s="1"/>
      <c r="P134" s="1">
        <f>M134+K134+I134+G134+E134+C134+O134</f>
        <v>0</v>
      </c>
    </row>
    <row r="135" spans="1:16" ht="13.5">
      <c r="A135" t="s">
        <v>288</v>
      </c>
      <c r="C135" s="1"/>
      <c r="G135" s="1"/>
      <c r="P135" s="1">
        <f>M135+K135+I135+G135+E135+C135+O135</f>
        <v>0</v>
      </c>
    </row>
    <row r="136" spans="1:16" ht="13.5">
      <c r="A136" t="s">
        <v>290</v>
      </c>
      <c r="C136" s="1"/>
      <c r="G136" s="1"/>
      <c r="K136" s="1"/>
      <c r="P136" s="1">
        <f>M136+K136+I136+G136+E136+C136+O136</f>
        <v>0</v>
      </c>
    </row>
    <row r="137" spans="1:16" ht="13.5">
      <c r="A137" t="s">
        <v>291</v>
      </c>
      <c r="C137" s="1"/>
      <c r="G137" s="1"/>
      <c r="K137" s="1"/>
      <c r="P137" s="1">
        <f>M137+K137+I137+G137+E137+C137+O137</f>
        <v>0</v>
      </c>
    </row>
    <row r="138" spans="1:16" ht="14.25">
      <c r="A138" t="s">
        <v>449</v>
      </c>
      <c r="C138" s="1"/>
      <c r="G138" s="1"/>
      <c r="P138" s="1">
        <f>M138+K138+I138+G138+E138+C138+O138</f>
        <v>0</v>
      </c>
    </row>
    <row r="139" spans="1:16" ht="14.25">
      <c r="A139" t="s">
        <v>450</v>
      </c>
      <c r="C139" s="1"/>
      <c r="G139" s="1"/>
      <c r="I139" s="1"/>
      <c r="P139" s="1">
        <f>M139+K139+I139+G139+E139+C139+O139</f>
        <v>0</v>
      </c>
    </row>
    <row r="140" spans="1:16" ht="13.5">
      <c r="A140" t="s">
        <v>451</v>
      </c>
      <c r="C140" s="1"/>
      <c r="G140" s="1"/>
      <c r="I140" s="1"/>
      <c r="P140" s="1">
        <f>M140+K140+I140+G140+E140+C140+O140</f>
        <v>0</v>
      </c>
    </row>
    <row r="141" spans="1:16" ht="13.5">
      <c r="A141" t="s">
        <v>452</v>
      </c>
      <c r="C141" s="1"/>
      <c r="E141" s="1"/>
      <c r="G141" s="1"/>
      <c r="P141" s="1">
        <f>M141+K141+I141+G141+E141+C141+O141</f>
        <v>0</v>
      </c>
    </row>
    <row r="142" spans="1:16" ht="13.5">
      <c r="A142" t="s">
        <v>453</v>
      </c>
      <c r="C142" s="1"/>
      <c r="G142" s="1"/>
      <c r="P142" s="1">
        <f>M142+K142+I142+G142+E142+C142+O142</f>
        <v>0</v>
      </c>
    </row>
    <row r="143" spans="3:16" ht="13.5">
      <c r="C143" s="1"/>
      <c r="G143" s="1"/>
      <c r="P143" s="1">
        <f>M143+K143+I143+G143+E143+C143+O143</f>
        <v>0</v>
      </c>
    </row>
    <row r="144" spans="1:16" ht="14.25">
      <c r="A144" t="s">
        <v>454</v>
      </c>
      <c r="C144" s="1"/>
      <c r="G144" s="1"/>
      <c r="L144">
        <v>5</v>
      </c>
      <c r="P144" s="1">
        <f>M144+K144+I144+G144+E144+C144+O144</f>
        <v>0</v>
      </c>
    </row>
    <row r="145" spans="1:16" ht="14.25">
      <c r="A145" t="s">
        <v>455</v>
      </c>
      <c r="C145" s="1"/>
      <c r="G145" s="1"/>
      <c r="P145" s="1">
        <f>M145+K145+I145+G145+E145+C145+O145</f>
        <v>0</v>
      </c>
    </row>
    <row r="146" spans="1:16" ht="13.5">
      <c r="A146" t="s">
        <v>456</v>
      </c>
      <c r="C146" s="1"/>
      <c r="G146" s="1"/>
      <c r="P146" s="1">
        <f>M146+K146+I146+G146+E146+C146+O146</f>
        <v>0</v>
      </c>
    </row>
    <row r="147" spans="1:16" ht="13.5">
      <c r="A147" t="s">
        <v>457</v>
      </c>
      <c r="C147" s="1"/>
      <c r="G147" s="1"/>
      <c r="P147" s="1">
        <f>M147+K147+I147+G147+E147+C147+O147</f>
        <v>0</v>
      </c>
    </row>
    <row r="148" spans="1:16" ht="13.5">
      <c r="A148" t="s">
        <v>458</v>
      </c>
      <c r="C148" s="1"/>
      <c r="G148" s="1"/>
      <c r="P148" s="1">
        <f>M148+K148+I148+G148+E148+C148+O148</f>
        <v>0</v>
      </c>
    </row>
    <row r="149" spans="1:16" ht="14.25">
      <c r="A149" t="s">
        <v>459</v>
      </c>
      <c r="C149" s="1"/>
      <c r="G149" s="1"/>
      <c r="K149" s="1"/>
      <c r="P149" s="1">
        <f>M149+K149+I149+G149+E149+C149+O149</f>
        <v>0</v>
      </c>
    </row>
    <row r="150" spans="1:16" ht="13.5">
      <c r="A150" t="s">
        <v>460</v>
      </c>
      <c r="C150" s="1"/>
      <c r="G150" s="1"/>
      <c r="K150" s="1"/>
      <c r="P150" s="1">
        <f>M150+K150+I150+G150+E150+C150+O150</f>
        <v>0</v>
      </c>
    </row>
    <row r="151" spans="1:16" ht="14.25">
      <c r="A151" t="s">
        <v>461</v>
      </c>
      <c r="C151" s="1"/>
      <c r="G151" s="1"/>
      <c r="P151" s="1">
        <f>M151+K151+I151+G151+E151+C151+O151</f>
        <v>0</v>
      </c>
    </row>
    <row r="152" spans="1:16" ht="14.25">
      <c r="A152" t="s">
        <v>195</v>
      </c>
      <c r="G152" s="1"/>
      <c r="L152">
        <v>6</v>
      </c>
      <c r="P152" s="1">
        <f>M152+K152+I152+G152+E152+C152+O152</f>
        <v>0</v>
      </c>
    </row>
    <row r="153" spans="1:16" ht="13.5">
      <c r="A153" t="s">
        <v>75</v>
      </c>
      <c r="G153" s="1"/>
      <c r="L153">
        <v>10</v>
      </c>
      <c r="P153" s="1">
        <f>M153+K153+I153+G153+E153+C153+O153</f>
        <v>0</v>
      </c>
    </row>
    <row r="154" spans="1:16" ht="14.25">
      <c r="A154" t="s">
        <v>462</v>
      </c>
      <c r="G154" s="1"/>
      <c r="L154">
        <v>11</v>
      </c>
      <c r="P154" s="1">
        <f>M154+K154+I154+G154+E154+C154+O154</f>
        <v>0</v>
      </c>
    </row>
    <row r="155" spans="1:16" ht="14.25">
      <c r="A155" t="s">
        <v>463</v>
      </c>
      <c r="G155" s="1"/>
      <c r="L155">
        <v>12</v>
      </c>
      <c r="P155" s="1">
        <f>M155+K155+I155+G155+E155+C155+O155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 McOwen</cp:lastModifiedBy>
  <dcterms:created xsi:type="dcterms:W3CDTF">2009-09-19T13:52:55Z</dcterms:created>
  <dcterms:modified xsi:type="dcterms:W3CDTF">2011-04-02T21:41:26Z</dcterms:modified>
  <cp:category/>
  <cp:version/>
  <cp:contentType/>
  <cp:contentStatus/>
  <cp:revision>7</cp:revision>
</cp:coreProperties>
</file>